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1 ТЕХПРИСОЕДИНЕНИЕ\СМР\ИСК ДОМ Скляренко-Мичурина\Канализация\"/>
    </mc:Choice>
  </mc:AlternateContent>
  <bookViews>
    <workbookView xWindow="-120" yWindow="-120" windowWidth="25440" windowHeight="15840" tabRatio="771"/>
  </bookViews>
  <sheets>
    <sheet name="Мои данные" sheetId="8" r:id="rId1"/>
  </sheets>
  <externalReferences>
    <externalReference r:id="rId2"/>
  </externalReferences>
  <definedNames>
    <definedName name="_xlnm.Print_Titles" localSheetId="0">'Мои данные'!$8:$8</definedName>
  </definedNames>
  <calcPr calcId="152511"/>
</workbook>
</file>

<file path=xl/calcChain.xml><?xml version="1.0" encoding="utf-8"?>
<calcChain xmlns="http://schemas.openxmlformats.org/spreadsheetml/2006/main">
  <c r="H12" i="8" l="1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11" i="8"/>
  <c r="B2" i="8"/>
  <c r="H65" i="8" l="1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H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<sst xmlns="http://schemas.openxmlformats.org/spreadsheetml/2006/main" count="181" uniqueCount="131">
  <si>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</si>
  <si>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</si>
  <si>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</si>
  <si>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</si>
  <si>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</si>
  <si>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</si>
  <si>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</si>
  <si>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</si>
  <si>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</si>
  <si>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</si>
  <si>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/>
  </si>
  <si>
    <t xml:space="preserve">               Материалы</t>
  </si>
  <si>
    <t>01.2.01.02-0054</t>
  </si>
  <si>
    <t>Битумы нефтяные строительные БН-90/10</t>
  </si>
  <si>
    <t>т</t>
  </si>
  <si>
    <t>01.3.01.08-0003</t>
  </si>
  <si>
    <t>Топливо моторное для среднеоборотных и малооборотных дизелей ДТ</t>
  </si>
  <si>
    <t>01.7.03.01-0001</t>
  </si>
  <si>
    <t>Вода</t>
  </si>
  <si>
    <t>м3</t>
  </si>
  <si>
    <t>01.7.07.29-0031</t>
  </si>
  <si>
    <t>Каболка</t>
  </si>
  <si>
    <t>01.7.15.03-0014</t>
  </si>
  <si>
    <t>Болты с гайками и шайбами для санитарно-технических работ, диаметр 16 мм</t>
  </si>
  <si>
    <t>01.7.15.03-0042</t>
  </si>
  <si>
    <t>Болты с гайками и шайбами строительные</t>
  </si>
  <si>
    <t>кг</t>
  </si>
  <si>
    <t>01.7.15.04-0045</t>
  </si>
  <si>
    <t>Винты самонарезающие для крепления профилированного настила и панелей к несущим конструкциям</t>
  </si>
  <si>
    <t>01.7.15.06-0111</t>
  </si>
  <si>
    <t>Гвозди строительные</t>
  </si>
  <si>
    <t>01.7.15.08-0011</t>
  </si>
  <si>
    <t>Заклепки комбинированные для соединения профилированного стального настила и разнообразных листовых деталей</t>
  </si>
  <si>
    <t>01.7.16.04-0013</t>
  </si>
  <si>
    <t>Опалубка металлическая</t>
  </si>
  <si>
    <t>01.7.19.02-0041</t>
  </si>
  <si>
    <t>Кольца резиновые для чугунных напорных труб диаметром 65-300 мм</t>
  </si>
  <si>
    <t>02.2.05.04-1777</t>
  </si>
  <si>
    <t>Щебень М 800, фракция 20-40 мм, группа 2</t>
  </si>
  <si>
    <t>03.2.01.01-0001</t>
  </si>
  <si>
    <t>Портландцемент общестроительного назначения бездобавочный М400 Д0 (ЦЕМ I 32,5Н)</t>
  </si>
  <si>
    <t>04.1.02.05-0001</t>
  </si>
  <si>
    <t>Смеси бетонные тяжелого бетона (БСТ), класс В3,5 (М50)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</si>
  <si>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</si>
  <si>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</si>
  <si>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</si>
  <si>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</si>
  <si>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08.1.02.11-0003</t>
  </si>
  <si>
    <t>Поковки из квадратных заготовок, масса 2,825 кг</t>
  </si>
  <si>
    <t>08.3.03.06-0002</t>
  </si>
  <si>
    <t>Проволока горячекатаная в мотках, диаметр 6,3-6,5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</si>
  <si>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</si>
  <si>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</si>
  <si>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</si>
  <si>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</si>
  <si>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11.1.03.05-0081</t>
  </si>
  <si>
    <t>Доска необрезная, хвойных пород, длина 4-6,5 м, все ширины, толщина 32-40 мм, сорт III</t>
  </si>
  <si>
    <t>11.1.03.05-0086</t>
  </si>
  <si>
    <t>Доска необрезная, хвойных пород, длина 4-6,5 м, все ширины, толщина 44 мм и более, сорт IV</t>
  </si>
  <si>
    <t>11.1.03.06-0087</t>
  </si>
  <si>
    <t>Доска обрезная, хвойных пород, ширина 75-150 мм, толщина 25 мм, длина 4-6,5 м, сорт III</t>
  </si>
  <si>
    <t>11.1.03.06-0094</t>
  </si>
  <si>
    <t>Доска обрезная, хвойных пород, ширина 75-150 мм, толщина 44 мм и более, длина 4-6,5 м, сорт II</t>
  </si>
  <si>
    <t>12.1.02.06-0012</t>
  </si>
  <si>
    <t>Рубероид кровельный РКК-350</t>
  </si>
  <si>
    <t>м2</t>
  </si>
  <si>
    <t>14.2.04.01-0001</t>
  </si>
  <si>
    <t>Смола каменноугольная для дорожного строительства</t>
  </si>
  <si>
    <t>14.4.01.01-0003</t>
  </si>
  <si>
    <t>Грунтовка ГФ-021</t>
  </si>
  <si>
    <t>14.4.04.08-0003</t>
  </si>
  <si>
    <t>Эмаль ПФ-115, серая</t>
  </si>
  <si>
    <t>14.5.06.03-0002</t>
  </si>
  <si>
    <t>Паста антисептическая</t>
  </si>
  <si>
    <t>14.5.09.02-0002</t>
  </si>
  <si>
    <t>Ксилол нефтяной, марка А</t>
  </si>
  <si>
    <t>14.5.09.11-0102</t>
  </si>
  <si>
    <t>Уайт-спирит</t>
  </si>
  <si>
    <t>16.2.01.02-0001</t>
  </si>
  <si>
    <t>Земля растительная</t>
  </si>
  <si>
    <t>ФССЦ-01.7.19.02-0052</t>
  </si>
  <si>
    <t>Кольца резиновые уплотнительные для полипропиленовых труб, диаметр 110 мм</t>
  </si>
  <si>
    <t>100 шт</t>
  </si>
  <si>
    <t>ФССЦ-01.7.19.02-0065</t>
  </si>
  <si>
    <t>Кольца резиновые уплотнительные для труб из полиэтилена с двухслойной структурированной стенкой, наружный диаметр 200 мм</t>
  </si>
  <si>
    <t>шт</t>
  </si>
  <si>
    <t>ФССЦ-02.3.01.02-1005</t>
  </si>
  <si>
    <t>Песок природный II класс, очень мелкий, круглые сита</t>
  </si>
  <si>
    <t>ФССЦ-04.1.02.05-0006</t>
  </si>
  <si>
    <t>Смеси бетонные тяжелого бетона (БСТ), класс В15 (М200)</t>
  </si>
  <si>
    <t>ФССЦ-04.3.01.09-0014</t>
  </si>
  <si>
    <t>Раствор готовый кладочный, цементный, М100</t>
  </si>
  <si>
    <t>ФССЦ-05.1.01.09-0042</t>
  </si>
  <si>
    <t>Кольцо опорное КО-6 /бетон В15 (М200), объем 0,02 м3, расход арматуры 1,10 кг / (серия 3.900.1-14)</t>
  </si>
  <si>
    <t>ФССЦ-05.1.01.09-0051</t>
  </si>
  <si>
    <t>Кольцо стеновое смотровых колодцев: КС7.3 /бетон В15 (М200), объем 0,05 м3, расход арматуры 1,64 кг/ (серия 3.900.1-14)</t>
  </si>
  <si>
    <t>ФССЦ-05.1.01.09-0055</t>
  </si>
  <si>
    <t>Кольцо стеновое смотровых колодцев КС10.6, бетон B15 (М200), объем 0,16 м3, расход арматуры 3,95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</si>
  <si>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</si>
  <si>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</si>
  <si>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</si>
  <si>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</si>
  <si>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</si>
  <si>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</si>
  <si>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</si>
  <si>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днища: ПН15 /бетон В15 (М200), объем 0,38 м3, расход арматуры 33,13 кг / (серия 3.900.1-14)</t>
  </si>
  <si>
    <t>ФССЦ-05.1.06.09-0003</t>
  </si>
  <si>
    <t>Плиты перекрытия 1ПП15-2, бетон B15, объем 0,27 м3, расход арматуры 32,21 кг</t>
  </si>
  <si>
    <t>ФССЦ-05.1.06.09-0088</t>
  </si>
  <si>
    <t>Плиты перекрытия ПП10-2, бетон B15, объем 0,10 м3, расход арматуры 16,65 кг</t>
  </si>
  <si>
    <t>ФССЦ-07.2.05.01-0032</t>
  </si>
  <si>
    <t>Ограждения лестничных проемов, лестничные марши, пожарные лестницы</t>
  </si>
  <si>
    <t>ФССЦ-08.1.02.06-0041</t>
  </si>
  <si>
    <t>Люк чугунный легкий</t>
  </si>
  <si>
    <t>ФССЦ-16.2.02.07-0161</t>
  </si>
  <si>
    <t>Семена газонных трав (смесь)</t>
  </si>
  <si>
    <t>ФССЦ-24.3.01.04-0026</t>
  </si>
  <si>
    <t>Трубы НПВХ для систем наружного водоотведения, кольцевая жесткость SN4, размер 110х3,2х2000 мм (прим SN8)</t>
  </si>
  <si>
    <t>ФССЦ-24.3.02.04-0001</t>
  </si>
  <si>
    <t>Трубы полипропиленовые со структурированной стенкой для систем водоотведения, номинальный внутренний диаметр 200/225 мм</t>
  </si>
  <si>
    <t>м</t>
  </si>
  <si>
    <t>ФССЦ-24.3.05.07-0015</t>
  </si>
  <si>
    <t>Муфта защитная полиэтиленовая для прохода труб сквозь стену, номинальный наружный диаметр 200 мм</t>
  </si>
  <si>
    <t>ФССЦ-24.3.05.07-0159</t>
  </si>
  <si>
    <t>Муфта полипропиленовая соединительная, номинальный наружный диаметр 110 мм (муфта через ж/б)</t>
  </si>
  <si>
    <t>ФССЦ-24.3.05.07-0164</t>
  </si>
  <si>
    <t>Муфта из полиэтилена для труб с двухслойной структурированной стенкой с наружным, диаметр 200 мм</t>
  </si>
  <si>
    <t>Итого "Материалы"</t>
  </si>
  <si>
    <t>в руб, без НДС</t>
  </si>
  <si>
    <t>Составил</t>
  </si>
  <si>
    <t>А.А. Клюева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</si>
</sst>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1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9" fillId="0" borderId="0" xfId="0" applyNumberFormat="1" applyFont="1"/>
    <xf numFmtId="0" fontId="9" fillId="0" borderId="0" xfId="0" applyFont="1"/>
    <xf numFmtId="49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20" applyFont="1" applyBorder="1" applyAlignment="1">
      <alignment horizontal="center"/>
    </xf>
    <xf numFmtId="49" fontId="9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11" fillId="0" borderId="1" xfId="0" applyNumberFormat="1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7" fillId="0" borderId="0" xfId="23" applyNumberFormat="1" applyFont="1" applyAlignment="1">
      <alignment horizontal="left" vertical="top" wrapText="1"/>
    </xf>
    <xf numFmtId="0" fontId="7" fillId="0" borderId="0" xfId="23" applyFont="1" applyAlignment="1">
      <alignment horizontal="left" vertical="top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56;%20%20&#1053;&#1050;%20&#1057;&#1082;&#1083;&#1103;&#1088;&#1077;&#1085;&#1082;&#1086;%20(&#1085;&#1086;&#10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 сметный расчет"/>
    </sheetNames>
    <sheetDataSet>
      <sheetData sheetId="0">
        <row r="15">
          <cell r="A15" t="str">
            <v>Подключение (технологическое присоединение) к цетрализованной системе водотведения объекта капитального строительства "Многоэтажный кирпичный жилой дом со встроенными нежилыми помещениями (2 секция) в границах улиц Скляренко, Мичурина, пр. Масленникова в Октябрьском районе г. Самара". Канализационная линия Дн-225 мм. Два канализационных выпуска Дн-110 мм.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H68"/>
  <sheetViews>
    <sheetView showGridLines="0" tabSelected="1" topLeftCell="B1" zoomScaleNormal="100" workbookViewId="0">
      <selection activeCell="R14" sqref="R14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6" width="16.7109375" style="4" customWidth="1"/>
    <col min="7" max="7" width="10.7109375" style="4" customWidth="1"/>
    <col min="8" max="8" width="13.140625" style="4" customWidth="1"/>
    <col min="9" max="16384" width="9.140625" style="4"/>
  </cols>
  <sheetData>
    <row r="1" spans="2:8" ht="15" x14ac:dyDescent="0.2">
      <c r="B1" s="1"/>
      <c r="C1" s="2"/>
      <c r="D1" s="2"/>
      <c r="G1" s="2"/>
      <c r="H1" s="2"/>
    </row>
    <row r="2" spans="2:8" ht="15" customHeight="1" x14ac:dyDescent="0.2">
      <c r="B2" s="29" t="str">
        <f>'[1]Сводный сметный расчет'!$A$15</f>
        <v>Подключение (технологическое присоединение) к цетрализованной системе водотведения объекта капитального строительства "Многоэтажный кирпичный жилой дом со встроенными нежилыми помещениями (2 секция) в границах улиц Скляренко, Мичурина, пр. Масленникова в Октябрьском районе г. Самара". Канализационная линия Дн-225 мм. Два канализационных выпуска Дн-110 мм.</v>
      </c>
      <c r="C2" s="30"/>
      <c r="D2" s="30"/>
      <c r="E2" s="30"/>
      <c r="F2" s="30"/>
      <c r="G2" s="30"/>
      <c r="H2" s="30"/>
    </row>
    <row r="3" spans="2:8" ht="54.75" customHeight="1" x14ac:dyDescent="0.2">
      <c r="B3" s="30"/>
      <c r="C3" s="30"/>
      <c r="D3" s="30"/>
      <c r="E3" s="30"/>
      <c r="F3" s="30"/>
      <c r="G3" s="30"/>
      <c r="H3" s="30"/>
    </row>
    <row r="4" spans="2:8" x14ac:dyDescent="0.2">
      <c r="B4" s="5"/>
      <c r="C4" s="6"/>
      <c r="D4" s="7"/>
      <c r="E4" s="8"/>
      <c r="F4" s="9"/>
      <c r="G4" s="9"/>
      <c r="H4" s="9"/>
    </row>
    <row r="5" spans="2:8" ht="12.75" customHeight="1" x14ac:dyDescent="0.2">
      <c r="B5" s="31" t="s">
        <v>8</v>
      </c>
      <c r="C5" s="34" t="s">
        <v>0</v>
      </c>
      <c r="D5" s="34" t="s">
        <v>1</v>
      </c>
      <c r="E5" s="37" t="s">
        <v>7</v>
      </c>
      <c r="F5" s="12" t="s">
        <v>4</v>
      </c>
      <c r="G5" s="40" t="s">
        <v>6</v>
      </c>
      <c r="H5" s="40"/>
    </row>
    <row r="6" spans="2:8" ht="12.75" customHeight="1" x14ac:dyDescent="0.2">
      <c r="B6" s="32"/>
      <c r="C6" s="35"/>
      <c r="D6" s="35"/>
      <c r="E6" s="38"/>
      <c r="F6" s="11" t="s">
        <v>2</v>
      </c>
      <c r="G6" s="11" t="s">
        <v>2</v>
      </c>
      <c r="H6" s="11" t="s">
        <v>3</v>
      </c>
    </row>
    <row r="7" spans="2:8" x14ac:dyDescent="0.2">
      <c r="B7" s="33"/>
      <c r="C7" s="36"/>
      <c r="D7" s="36"/>
      <c r="E7" s="39"/>
      <c r="F7" s="10" t="s">
        <v>5</v>
      </c>
      <c r="G7" s="10" t="s">
        <v>5</v>
      </c>
      <c r="H7" s="10" t="s">
        <v>128</v>
      </c>
    </row>
    <row r="8" spans="2:8" x14ac:dyDescent="0.2">
      <c r="B8" s="13">
        <v>1</v>
      </c>
      <c r="C8" s="13">
        <v>2</v>
      </c>
      <c r="D8" s="13">
        <v>3</v>
      </c>
      <c r="E8" s="14">
        <v>4</v>
      </c>
      <c r="F8" s="13">
        <v>5</v>
      </c>
      <c r="G8" s="13">
        <v>6</v>
      </c>
      <c r="H8" s="13">
        <v>7</v>
      </c>
    </row>
    <row r="9" spans="2:8" ht="17.850000000000001" customHeight="1" x14ac:dyDescent="0.2">
      <c r="B9" s="25" t="s">
        <v>9</v>
      </c>
      <c r="C9" s="26"/>
      <c r="D9" s="26"/>
      <c r="E9" s="26"/>
      <c r="F9" s="26"/>
      <c r="G9" s="26"/>
      <c r="H9" s="26"/>
    </row>
    <row r="10" spans="2:8" ht="17.850000000000001" customHeight="1" x14ac:dyDescent="0.2">
      <c r="B10" s="27" t="s">
        <v>11</v>
      </c>
      <c r="C10" s="28"/>
      <c r="D10" s="28"/>
      <c r="E10" s="28"/>
      <c r="F10" s="28"/>
      <c r="G10" s="28"/>
      <c r="H10" s="28"/>
    </row>
    <row r="11" spans="2:8" ht="25.5" x14ac:dyDescent="0.2">
      <c r="B11" s="15" t="s">
        <v>12</v>
      </c>
      <c r="C11" s="16" t="s">
        <v>13</v>
      </c>
      <c r="D11" s="17" t="s">
        <v>14</v>
      </c>
      <c r="E11" s="15">
        <v>4.1259999999999998E-2</v>
      </c>
      <c r="F11" s="18">
        <v>1383.1</v>
      </c>
      <c r="G11" s="18">
        <v>57.07</v>
      </c>
      <c r="H11" s="23">
        <f>G11*7.66</f>
        <v>437.15620000000001</v>
      </c>
    </row>
    <row r="12" spans="2:8" ht="38.25" x14ac:dyDescent="0.2">
      <c r="B12" s="15" t="s">
        <v>15</v>
      </c>
      <c r="C12" s="16" t="s">
        <v>16</v>
      </c>
      <c r="D12" s="17" t="s">
        <v>14</v>
      </c>
      <c r="E12" s="15">
        <v>7.5510000000000004E-3</v>
      </c>
      <c r="F12" s="18">
        <v>4041.7</v>
      </c>
      <c r="G12" s="18">
        <v>30.52</v>
      </c>
      <c r="H12" s="23">
        <f t="shared" ref="H12:H64" si="0">G12*7.66</f>
        <v>233.78319999999999</v>
      </c>
    </row>
    <row r="13" spans="2:8" ht="25.5" x14ac:dyDescent="0.2">
      <c r="B13" s="15" t="s">
        <v>17</v>
      </c>
      <c r="C13" s="16" t="s">
        <v>18</v>
      </c>
      <c r="D13" s="17" t="s">
        <v>19</v>
      </c>
      <c r="E13" s="15">
        <v>11.84352</v>
      </c>
      <c r="F13" s="18">
        <v>2.44</v>
      </c>
      <c r="G13" s="18">
        <v>28.89</v>
      </c>
      <c r="H13" s="23">
        <f t="shared" si="0"/>
        <v>221.29740000000001</v>
      </c>
    </row>
    <row r="14" spans="2:8" ht="25.5" x14ac:dyDescent="0.2">
      <c r="B14" s="15" t="s">
        <v>20</v>
      </c>
      <c r="C14" s="16" t="s">
        <v>21</v>
      </c>
      <c r="D14" s="17" t="s">
        <v>14</v>
      </c>
      <c r="E14" s="15">
        <v>3.0204000000000002E-2</v>
      </c>
      <c r="F14" s="18">
        <v>30030</v>
      </c>
      <c r="G14" s="18">
        <v>907.03</v>
      </c>
      <c r="H14" s="23">
        <f t="shared" si="0"/>
        <v>6947.8498</v>
      </c>
    </row>
    <row r="15" spans="2:8" ht="38.25" x14ac:dyDescent="0.2">
      <c r="B15" s="15" t="s">
        <v>22</v>
      </c>
      <c r="C15" s="16" t="s">
        <v>23</v>
      </c>
      <c r="D15" s="17" t="s">
        <v>14</v>
      </c>
      <c r="E15" s="15">
        <v>2.5539999999999997E-4</v>
      </c>
      <c r="F15" s="18">
        <v>14830</v>
      </c>
      <c r="G15" s="18">
        <v>3.79</v>
      </c>
      <c r="H15" s="23">
        <f t="shared" si="0"/>
        <v>29.031400000000001</v>
      </c>
    </row>
    <row r="16" spans="2:8" ht="25.5" x14ac:dyDescent="0.2">
      <c r="B16" s="15" t="s">
        <v>24</v>
      </c>
      <c r="C16" s="16" t="s">
        <v>25</v>
      </c>
      <c r="D16" s="17" t="s">
        <v>26</v>
      </c>
      <c r="E16" s="15">
        <v>4.5</v>
      </c>
      <c r="F16" s="18">
        <v>9.0399999999999991</v>
      </c>
      <c r="G16" s="18">
        <v>40.68</v>
      </c>
      <c r="H16" s="23">
        <f t="shared" si="0"/>
        <v>311.60880000000003</v>
      </c>
    </row>
    <row r="17" spans="2:8" ht="51" x14ac:dyDescent="0.2">
      <c r="B17" s="15" t="s">
        <v>27</v>
      </c>
      <c r="C17" s="16" t="s">
        <v>28</v>
      </c>
      <c r="D17" s="17" t="s">
        <v>14</v>
      </c>
      <c r="E17" s="15">
        <v>1.716E-4</v>
      </c>
      <c r="F17" s="18">
        <v>35011</v>
      </c>
      <c r="G17" s="18">
        <v>6.01</v>
      </c>
      <c r="H17" s="23">
        <f t="shared" si="0"/>
        <v>46.0366</v>
      </c>
    </row>
    <row r="18" spans="2:8" ht="25.5" x14ac:dyDescent="0.2">
      <c r="B18" s="15" t="s">
        <v>29</v>
      </c>
      <c r="C18" s="16" t="s">
        <v>30</v>
      </c>
      <c r="D18" s="17" t="s">
        <v>14</v>
      </c>
      <c r="E18" s="15">
        <v>1.90752E-2</v>
      </c>
      <c r="F18" s="18">
        <v>11978</v>
      </c>
      <c r="G18" s="18">
        <v>228.48</v>
      </c>
      <c r="H18" s="23">
        <f t="shared" si="0"/>
        <v>1750.1568</v>
      </c>
    </row>
    <row r="19" spans="2:8" ht="51" x14ac:dyDescent="0.2">
      <c r="B19" s="15" t="s">
        <v>31</v>
      </c>
      <c r="C19" s="16" t="s">
        <v>32</v>
      </c>
      <c r="D19" s="17" t="s">
        <v>14</v>
      </c>
      <c r="E19" s="15">
        <v>1.716E-4</v>
      </c>
      <c r="F19" s="18">
        <v>9526</v>
      </c>
      <c r="G19" s="18">
        <v>1.63</v>
      </c>
      <c r="H19" s="23">
        <f t="shared" si="0"/>
        <v>12.485799999999999</v>
      </c>
    </row>
    <row r="20" spans="2:8" ht="25.5" x14ac:dyDescent="0.2">
      <c r="B20" s="15" t="s">
        <v>33</v>
      </c>
      <c r="C20" s="16" t="s">
        <v>34</v>
      </c>
      <c r="D20" s="17" t="s">
        <v>14</v>
      </c>
      <c r="E20" s="15">
        <v>8.1320000000000003E-3</v>
      </c>
      <c r="F20" s="18">
        <v>3938.2</v>
      </c>
      <c r="G20" s="18">
        <v>32.03</v>
      </c>
      <c r="H20" s="23">
        <f t="shared" si="0"/>
        <v>245.34980000000002</v>
      </c>
    </row>
    <row r="21" spans="2:8" ht="38.25" x14ac:dyDescent="0.2">
      <c r="B21" s="15" t="s">
        <v>35</v>
      </c>
      <c r="C21" s="16" t="s">
        <v>36</v>
      </c>
      <c r="D21" s="17" t="s">
        <v>26</v>
      </c>
      <c r="E21" s="15">
        <v>0.38400000000000001</v>
      </c>
      <c r="F21" s="18">
        <v>24.41</v>
      </c>
      <c r="G21" s="18">
        <v>9.3699999999999992</v>
      </c>
      <c r="H21" s="23">
        <f t="shared" si="0"/>
        <v>71.774199999999993</v>
      </c>
    </row>
    <row r="22" spans="2:8" ht="25.5" x14ac:dyDescent="0.2">
      <c r="B22" s="15" t="s">
        <v>37</v>
      </c>
      <c r="C22" s="16" t="s">
        <v>38</v>
      </c>
      <c r="D22" s="17" t="s">
        <v>19</v>
      </c>
      <c r="E22" s="15">
        <v>6.0734999999999999E-3</v>
      </c>
      <c r="F22" s="18">
        <v>108.4</v>
      </c>
      <c r="G22" s="18">
        <v>0.66</v>
      </c>
      <c r="H22" s="23">
        <f t="shared" si="0"/>
        <v>5.0556000000000001</v>
      </c>
    </row>
    <row r="23" spans="2:8" ht="51" x14ac:dyDescent="0.2">
      <c r="B23" s="15" t="s">
        <v>39</v>
      </c>
      <c r="C23" s="16" t="s">
        <v>40</v>
      </c>
      <c r="D23" s="17" t="s">
        <v>14</v>
      </c>
      <c r="E23" s="15">
        <v>3.4250000000000001E-3</v>
      </c>
      <c r="F23" s="18">
        <v>412</v>
      </c>
      <c r="G23" s="18">
        <v>1.41</v>
      </c>
      <c r="H23" s="23">
        <f t="shared" si="0"/>
        <v>10.800599999999999</v>
      </c>
    </row>
    <row r="24" spans="2:8" ht="25.5" x14ac:dyDescent="0.2">
      <c r="B24" s="15" t="s">
        <v>41</v>
      </c>
      <c r="C24" s="16" t="s">
        <v>42</v>
      </c>
      <c r="D24" s="17" t="s">
        <v>19</v>
      </c>
      <c r="E24" s="15">
        <v>0.51781999999999995</v>
      </c>
      <c r="F24" s="18">
        <v>545.6</v>
      </c>
      <c r="G24" s="18">
        <v>282.52</v>
      </c>
      <c r="H24" s="23">
        <f t="shared" si="0"/>
        <v>2164.1032</v>
      </c>
    </row>
    <row r="25" spans="2:8" ht="25.5" x14ac:dyDescent="0.2">
      <c r="B25" s="15" t="s">
        <v>43</v>
      </c>
      <c r="C25" s="16" t="s">
        <v>44</v>
      </c>
      <c r="D25" s="17" t="s">
        <v>14</v>
      </c>
      <c r="E25" s="15">
        <v>9.1200000000000003E-2</v>
      </c>
      <c r="F25" s="18">
        <v>491.01</v>
      </c>
      <c r="G25" s="18">
        <v>44.78</v>
      </c>
      <c r="H25" s="23">
        <f t="shared" si="0"/>
        <v>343.01480000000004</v>
      </c>
    </row>
    <row r="26" spans="2:8" ht="25.5" x14ac:dyDescent="0.2">
      <c r="B26" s="15" t="s">
        <v>45</v>
      </c>
      <c r="C26" s="16" t="s">
        <v>46</v>
      </c>
      <c r="D26" s="17" t="s">
        <v>19</v>
      </c>
      <c r="E26" s="15">
        <v>1.8857499999999999E-2</v>
      </c>
      <c r="F26" s="18">
        <v>395</v>
      </c>
      <c r="G26" s="18">
        <v>7.45</v>
      </c>
      <c r="H26" s="23">
        <f t="shared" si="0"/>
        <v>57.067</v>
      </c>
    </row>
    <row r="27" spans="2:8" ht="25.5" x14ac:dyDescent="0.2">
      <c r="B27" s="15" t="s">
        <v>47</v>
      </c>
      <c r="C27" s="16" t="s">
        <v>48</v>
      </c>
      <c r="D27" s="17" t="s">
        <v>14</v>
      </c>
      <c r="E27" s="15">
        <v>1.8600000000000001E-3</v>
      </c>
      <c r="F27" s="18">
        <v>5989</v>
      </c>
      <c r="G27" s="18">
        <v>11.14</v>
      </c>
      <c r="H27" s="23">
        <f t="shared" si="0"/>
        <v>85.332400000000007</v>
      </c>
    </row>
    <row r="28" spans="2:8" ht="25.5" x14ac:dyDescent="0.2">
      <c r="B28" s="15" t="s">
        <v>49</v>
      </c>
      <c r="C28" s="16" t="s">
        <v>50</v>
      </c>
      <c r="D28" s="17" t="s">
        <v>14</v>
      </c>
      <c r="E28" s="15">
        <v>4.1799999999999997E-3</v>
      </c>
      <c r="F28" s="18">
        <v>4455.2</v>
      </c>
      <c r="G28" s="18">
        <v>18.62</v>
      </c>
      <c r="H28" s="23">
        <f t="shared" si="0"/>
        <v>142.6292</v>
      </c>
    </row>
    <row r="29" spans="2:8" ht="38.25" x14ac:dyDescent="0.2">
      <c r="B29" s="15" t="s">
        <v>51</v>
      </c>
      <c r="C29" s="16" t="s">
        <v>52</v>
      </c>
      <c r="D29" s="17" t="s">
        <v>19</v>
      </c>
      <c r="E29" s="15">
        <v>2.7192799999999999</v>
      </c>
      <c r="F29" s="18">
        <v>558.33000000000004</v>
      </c>
      <c r="G29" s="18">
        <v>1518.26</v>
      </c>
      <c r="H29" s="23">
        <f t="shared" si="0"/>
        <v>11629.8716</v>
      </c>
    </row>
    <row r="30" spans="2:8" ht="38.25" x14ac:dyDescent="0.2">
      <c r="B30" s="15" t="s">
        <v>53</v>
      </c>
      <c r="C30" s="16" t="s">
        <v>54</v>
      </c>
      <c r="D30" s="17" t="s">
        <v>19</v>
      </c>
      <c r="E30" s="15">
        <v>3.5200000000000001E-3</v>
      </c>
      <c r="F30" s="18">
        <v>1250</v>
      </c>
      <c r="G30" s="18">
        <v>4.4000000000000004</v>
      </c>
      <c r="H30" s="23">
        <f t="shared" si="0"/>
        <v>33.704000000000001</v>
      </c>
    </row>
    <row r="31" spans="2:8" ht="38.25" x14ac:dyDescent="0.2">
      <c r="B31" s="15" t="s">
        <v>55</v>
      </c>
      <c r="C31" s="16" t="s">
        <v>56</v>
      </c>
      <c r="D31" s="17" t="s">
        <v>19</v>
      </c>
      <c r="E31" s="15">
        <v>6.0000000000000001E-3</v>
      </c>
      <c r="F31" s="18">
        <v>832.7</v>
      </c>
      <c r="G31" s="18">
        <v>5</v>
      </c>
      <c r="H31" s="23">
        <f t="shared" si="0"/>
        <v>38.299999999999997</v>
      </c>
    </row>
    <row r="32" spans="2:8" ht="38.25" x14ac:dyDescent="0.2">
      <c r="B32" s="15" t="s">
        <v>57</v>
      </c>
      <c r="C32" s="16" t="s">
        <v>58</v>
      </c>
      <c r="D32" s="17" t="s">
        <v>19</v>
      </c>
      <c r="E32" s="15">
        <v>0.90888000000000002</v>
      </c>
      <c r="F32" s="18">
        <v>550</v>
      </c>
      <c r="G32" s="18">
        <v>499.88</v>
      </c>
      <c r="H32" s="23">
        <f t="shared" si="0"/>
        <v>3829.0808000000002</v>
      </c>
    </row>
    <row r="33" spans="2:8" ht="38.25" x14ac:dyDescent="0.2">
      <c r="B33" s="15" t="s">
        <v>59</v>
      </c>
      <c r="C33" s="16" t="s">
        <v>60</v>
      </c>
      <c r="D33" s="17" t="s">
        <v>19</v>
      </c>
      <c r="E33" s="15">
        <v>7.4800000000000005E-2</v>
      </c>
      <c r="F33" s="18">
        <v>1100</v>
      </c>
      <c r="G33" s="18">
        <v>82.28</v>
      </c>
      <c r="H33" s="23">
        <f t="shared" si="0"/>
        <v>630.26480000000004</v>
      </c>
    </row>
    <row r="34" spans="2:8" ht="38.25" x14ac:dyDescent="0.2">
      <c r="B34" s="15" t="s">
        <v>61</v>
      </c>
      <c r="C34" s="16" t="s">
        <v>62</v>
      </c>
      <c r="D34" s="17" t="s">
        <v>19</v>
      </c>
      <c r="E34" s="15">
        <v>7.1999999999999995E-2</v>
      </c>
      <c r="F34" s="18">
        <v>1320</v>
      </c>
      <c r="G34" s="18">
        <v>95.04</v>
      </c>
      <c r="H34" s="23">
        <f t="shared" si="0"/>
        <v>728.0064000000001</v>
      </c>
    </row>
    <row r="35" spans="2:8" ht="25.5" x14ac:dyDescent="0.2">
      <c r="B35" s="15" t="s">
        <v>63</v>
      </c>
      <c r="C35" s="16" t="s">
        <v>64</v>
      </c>
      <c r="D35" s="17" t="s">
        <v>65</v>
      </c>
      <c r="E35" s="15">
        <v>0.87</v>
      </c>
      <c r="F35" s="18">
        <v>7.46</v>
      </c>
      <c r="G35" s="18">
        <v>6.49</v>
      </c>
      <c r="H35" s="23">
        <f t="shared" si="0"/>
        <v>49.7134</v>
      </c>
    </row>
    <row r="36" spans="2:8" ht="25.5" x14ac:dyDescent="0.2">
      <c r="B36" s="15" t="s">
        <v>66</v>
      </c>
      <c r="C36" s="16" t="s">
        <v>67</v>
      </c>
      <c r="D36" s="17" t="s">
        <v>14</v>
      </c>
      <c r="E36" s="15">
        <v>1.5479999999999999E-3</v>
      </c>
      <c r="F36" s="18">
        <v>1695</v>
      </c>
      <c r="G36" s="18">
        <v>2.62</v>
      </c>
      <c r="H36" s="23">
        <f t="shared" si="0"/>
        <v>20.069200000000002</v>
      </c>
    </row>
    <row r="37" spans="2:8" ht="25.5" x14ac:dyDescent="0.2">
      <c r="B37" s="15" t="s">
        <v>68</v>
      </c>
      <c r="C37" s="16" t="s">
        <v>69</v>
      </c>
      <c r="D37" s="17" t="s">
        <v>14</v>
      </c>
      <c r="E37" s="15">
        <v>1.188E-4</v>
      </c>
      <c r="F37" s="18">
        <v>15620</v>
      </c>
      <c r="G37" s="18">
        <v>1.86</v>
      </c>
      <c r="H37" s="23">
        <f t="shared" si="0"/>
        <v>14.2476</v>
      </c>
    </row>
    <row r="38" spans="2:8" ht="25.5" x14ac:dyDescent="0.2">
      <c r="B38" s="15" t="s">
        <v>70</v>
      </c>
      <c r="C38" s="16" t="s">
        <v>71</v>
      </c>
      <c r="D38" s="17" t="s">
        <v>14</v>
      </c>
      <c r="E38" s="15">
        <v>2.376E-4</v>
      </c>
      <c r="F38" s="18">
        <v>14312.87</v>
      </c>
      <c r="G38" s="18">
        <v>3.4</v>
      </c>
      <c r="H38" s="23">
        <f t="shared" si="0"/>
        <v>26.044</v>
      </c>
    </row>
    <row r="39" spans="2:8" ht="25.5" x14ac:dyDescent="0.2">
      <c r="B39" s="15" t="s">
        <v>72</v>
      </c>
      <c r="C39" s="16" t="s">
        <v>73</v>
      </c>
      <c r="D39" s="17" t="s">
        <v>14</v>
      </c>
      <c r="E39" s="15">
        <v>1.8060000000000001E-3</v>
      </c>
      <c r="F39" s="18">
        <v>15255</v>
      </c>
      <c r="G39" s="18">
        <v>27.55</v>
      </c>
      <c r="H39" s="23">
        <f t="shared" si="0"/>
        <v>211.03300000000002</v>
      </c>
    </row>
    <row r="40" spans="2:8" ht="25.5" x14ac:dyDescent="0.2">
      <c r="B40" s="15" t="s">
        <v>74</v>
      </c>
      <c r="C40" s="16" t="s">
        <v>75</v>
      </c>
      <c r="D40" s="17" t="s">
        <v>14</v>
      </c>
      <c r="E40" s="15">
        <v>1.9899999999999999E-5</v>
      </c>
      <c r="F40" s="18">
        <v>7640</v>
      </c>
      <c r="G40" s="18">
        <v>0.15</v>
      </c>
      <c r="H40" s="23">
        <f t="shared" si="0"/>
        <v>1.149</v>
      </c>
    </row>
    <row r="41" spans="2:8" ht="25.5" x14ac:dyDescent="0.2">
      <c r="B41" s="15" t="s">
        <v>76</v>
      </c>
      <c r="C41" s="16" t="s">
        <v>77</v>
      </c>
      <c r="D41" s="17" t="s">
        <v>26</v>
      </c>
      <c r="E41" s="15">
        <v>3.696E-2</v>
      </c>
      <c r="F41" s="18">
        <v>6.67</v>
      </c>
      <c r="G41" s="18">
        <v>0.25</v>
      </c>
      <c r="H41" s="23">
        <f t="shared" si="0"/>
        <v>1.915</v>
      </c>
    </row>
    <row r="42" spans="2:8" ht="25.5" x14ac:dyDescent="0.2">
      <c r="B42" s="15" t="s">
        <v>78</v>
      </c>
      <c r="C42" s="16" t="s">
        <v>79</v>
      </c>
      <c r="D42" s="17" t="s">
        <v>19</v>
      </c>
      <c r="E42" s="15">
        <v>6.42</v>
      </c>
      <c r="F42" s="18">
        <v>135.6</v>
      </c>
      <c r="G42" s="18">
        <v>870.55</v>
      </c>
      <c r="H42" s="23">
        <f t="shared" si="0"/>
        <v>6668.4129999999996</v>
      </c>
    </row>
    <row r="43" spans="2:8" ht="38.25" x14ac:dyDescent="0.2">
      <c r="B43" s="15" t="s">
        <v>80</v>
      </c>
      <c r="C43" s="16" t="s">
        <v>81</v>
      </c>
      <c r="D43" s="17" t="s">
        <v>82</v>
      </c>
      <c r="E43" s="15">
        <v>0.02</v>
      </c>
      <c r="F43" s="18">
        <v>141</v>
      </c>
      <c r="G43" s="18">
        <v>2.82</v>
      </c>
      <c r="H43" s="23">
        <f t="shared" si="0"/>
        <v>21.601199999999999</v>
      </c>
    </row>
    <row r="44" spans="2:8" ht="51" x14ac:dyDescent="0.2">
      <c r="B44" s="15" t="s">
        <v>83</v>
      </c>
      <c r="C44" s="16" t="s">
        <v>84</v>
      </c>
      <c r="D44" s="17" t="s">
        <v>85</v>
      </c>
      <c r="E44" s="15">
        <v>24</v>
      </c>
      <c r="F44" s="18">
        <v>5.62</v>
      </c>
      <c r="G44" s="18">
        <v>134.88</v>
      </c>
      <c r="H44" s="23">
        <f t="shared" si="0"/>
        <v>1033.1808000000001</v>
      </c>
    </row>
    <row r="45" spans="2:8" ht="38.25" x14ac:dyDescent="0.2">
      <c r="B45" s="15" t="s">
        <v>86</v>
      </c>
      <c r="C45" s="16" t="s">
        <v>87</v>
      </c>
      <c r="D45" s="17" t="s">
        <v>19</v>
      </c>
      <c r="E45" s="15">
        <v>72.688999999999993</v>
      </c>
      <c r="F45" s="18">
        <v>44.82</v>
      </c>
      <c r="G45" s="18">
        <v>3257.92</v>
      </c>
      <c r="H45" s="23">
        <f t="shared" si="0"/>
        <v>24955.6672</v>
      </c>
    </row>
    <row r="46" spans="2:8" ht="38.25" x14ac:dyDescent="0.2">
      <c r="B46" s="15" t="s">
        <v>88</v>
      </c>
      <c r="C46" s="16" t="s">
        <v>89</v>
      </c>
      <c r="D46" s="17" t="s">
        <v>19</v>
      </c>
      <c r="E46" s="15">
        <v>1.41</v>
      </c>
      <c r="F46" s="18">
        <v>592.76</v>
      </c>
      <c r="G46" s="18">
        <v>835.79</v>
      </c>
      <c r="H46" s="23">
        <f t="shared" si="0"/>
        <v>6402.1513999999997</v>
      </c>
    </row>
    <row r="47" spans="2:8" ht="38.25" x14ac:dyDescent="0.2">
      <c r="B47" s="15" t="s">
        <v>90</v>
      </c>
      <c r="C47" s="16" t="s">
        <v>91</v>
      </c>
      <c r="D47" s="17" t="s">
        <v>19</v>
      </c>
      <c r="E47" s="15">
        <v>0.34758</v>
      </c>
      <c r="F47" s="18">
        <v>519.79999999999995</v>
      </c>
      <c r="G47" s="18">
        <v>180.67</v>
      </c>
      <c r="H47" s="23">
        <f t="shared" si="0"/>
        <v>1383.9322</v>
      </c>
    </row>
    <row r="48" spans="2:8" ht="51" x14ac:dyDescent="0.2">
      <c r="B48" s="15" t="s">
        <v>92</v>
      </c>
      <c r="C48" s="16" t="s">
        <v>93</v>
      </c>
      <c r="D48" s="17" t="s">
        <v>85</v>
      </c>
      <c r="E48" s="15">
        <v>10</v>
      </c>
      <c r="F48" s="18">
        <v>31.43</v>
      </c>
      <c r="G48" s="18">
        <v>314.3</v>
      </c>
      <c r="H48" s="23">
        <f t="shared" si="0"/>
        <v>2407.538</v>
      </c>
    </row>
    <row r="49" spans="2:8" ht="51" x14ac:dyDescent="0.2">
      <c r="B49" s="15" t="s">
        <v>94</v>
      </c>
      <c r="C49" s="16" t="s">
        <v>95</v>
      </c>
      <c r="D49" s="17" t="s">
        <v>85</v>
      </c>
      <c r="E49" s="15">
        <v>4</v>
      </c>
      <c r="F49" s="18">
        <v>78.56</v>
      </c>
      <c r="G49" s="18">
        <v>314.24</v>
      </c>
      <c r="H49" s="23">
        <f t="shared" si="0"/>
        <v>2407.0784000000003</v>
      </c>
    </row>
    <row r="50" spans="2:8" ht="51" x14ac:dyDescent="0.2">
      <c r="B50" s="15" t="s">
        <v>96</v>
      </c>
      <c r="C50" s="16" t="s">
        <v>97</v>
      </c>
      <c r="D50" s="17" t="s">
        <v>85</v>
      </c>
      <c r="E50" s="15">
        <v>3</v>
      </c>
      <c r="F50" s="18">
        <v>242.94</v>
      </c>
      <c r="G50" s="18">
        <v>728.82</v>
      </c>
      <c r="H50" s="23">
        <f t="shared" si="0"/>
        <v>5582.7612000000008</v>
      </c>
    </row>
    <row r="51" spans="2:8" ht="51" x14ac:dyDescent="0.2">
      <c r="B51" s="15" t="s">
        <v>98</v>
      </c>
      <c r="C51" s="16" t="s">
        <v>99</v>
      </c>
      <c r="D51" s="17" t="s">
        <v>85</v>
      </c>
      <c r="E51" s="15">
        <v>1</v>
      </c>
      <c r="F51" s="18">
        <v>362.1</v>
      </c>
      <c r="G51" s="18">
        <v>362.1</v>
      </c>
      <c r="H51" s="23">
        <f t="shared" si="0"/>
        <v>2773.6860000000001</v>
      </c>
    </row>
    <row r="52" spans="2:8" ht="51" x14ac:dyDescent="0.2">
      <c r="B52" s="15" t="s">
        <v>100</v>
      </c>
      <c r="C52" s="16" t="s">
        <v>101</v>
      </c>
      <c r="D52" s="17" t="s">
        <v>85</v>
      </c>
      <c r="E52" s="15">
        <v>2</v>
      </c>
      <c r="F52" s="18">
        <v>647.77</v>
      </c>
      <c r="G52" s="18">
        <v>1295.54</v>
      </c>
      <c r="H52" s="23">
        <f t="shared" si="0"/>
        <v>9923.8364000000001</v>
      </c>
    </row>
    <row r="53" spans="2:8" ht="38.25" x14ac:dyDescent="0.2">
      <c r="B53" s="15" t="s">
        <v>102</v>
      </c>
      <c r="C53" s="16" t="s">
        <v>103</v>
      </c>
      <c r="D53" s="17" t="s">
        <v>85</v>
      </c>
      <c r="E53" s="15">
        <v>2</v>
      </c>
      <c r="F53" s="18">
        <v>215.48</v>
      </c>
      <c r="G53" s="18">
        <v>430.96</v>
      </c>
      <c r="H53" s="23">
        <f t="shared" si="0"/>
        <v>3301.1536000000001</v>
      </c>
    </row>
    <row r="54" spans="2:8" ht="51" x14ac:dyDescent="0.2">
      <c r="B54" s="15" t="s">
        <v>104</v>
      </c>
      <c r="C54" s="16" t="s">
        <v>105</v>
      </c>
      <c r="D54" s="17" t="s">
        <v>85</v>
      </c>
      <c r="E54" s="15">
        <v>1</v>
      </c>
      <c r="F54" s="18">
        <v>462.83</v>
      </c>
      <c r="G54" s="18">
        <v>462.83</v>
      </c>
      <c r="H54" s="23">
        <f t="shared" si="0"/>
        <v>3545.2777999999998</v>
      </c>
    </row>
    <row r="55" spans="2:8" ht="38.25" x14ac:dyDescent="0.2">
      <c r="B55" s="15" t="s">
        <v>106</v>
      </c>
      <c r="C55" s="16" t="s">
        <v>107</v>
      </c>
      <c r="D55" s="17" t="s">
        <v>85</v>
      </c>
      <c r="E55" s="15">
        <v>1</v>
      </c>
      <c r="F55" s="18">
        <v>387.63</v>
      </c>
      <c r="G55" s="18">
        <v>387.63</v>
      </c>
      <c r="H55" s="23">
        <f t="shared" si="0"/>
        <v>2969.2458000000001</v>
      </c>
    </row>
    <row r="56" spans="2:8" ht="38.25" x14ac:dyDescent="0.2">
      <c r="B56" s="15" t="s">
        <v>108</v>
      </c>
      <c r="C56" s="16" t="s">
        <v>109</v>
      </c>
      <c r="D56" s="17" t="s">
        <v>85</v>
      </c>
      <c r="E56" s="15">
        <v>2</v>
      </c>
      <c r="F56" s="18">
        <v>175.57</v>
      </c>
      <c r="G56" s="18">
        <v>351.14</v>
      </c>
      <c r="H56" s="23">
        <f t="shared" si="0"/>
        <v>2689.7323999999999</v>
      </c>
    </row>
    <row r="57" spans="2:8" ht="38.25" x14ac:dyDescent="0.2">
      <c r="B57" s="15" t="s">
        <v>110</v>
      </c>
      <c r="C57" s="16" t="s">
        <v>111</v>
      </c>
      <c r="D57" s="17" t="s">
        <v>14</v>
      </c>
      <c r="E57" s="15">
        <v>4.8599999999999997E-2</v>
      </c>
      <c r="F57" s="18">
        <v>7571</v>
      </c>
      <c r="G57" s="18">
        <v>367.95</v>
      </c>
      <c r="H57" s="23">
        <f t="shared" si="0"/>
        <v>2818.4969999999998</v>
      </c>
    </row>
    <row r="58" spans="2:8" ht="38.25" x14ac:dyDescent="0.2">
      <c r="B58" s="15" t="s">
        <v>112</v>
      </c>
      <c r="C58" s="16" t="s">
        <v>113</v>
      </c>
      <c r="D58" s="17" t="s">
        <v>85</v>
      </c>
      <c r="E58" s="15">
        <v>3</v>
      </c>
      <c r="F58" s="18">
        <v>375</v>
      </c>
      <c r="G58" s="18">
        <v>1125</v>
      </c>
      <c r="H58" s="23">
        <f t="shared" si="0"/>
        <v>8617.5</v>
      </c>
    </row>
    <row r="59" spans="2:8" ht="38.25" x14ac:dyDescent="0.2">
      <c r="B59" s="15" t="s">
        <v>114</v>
      </c>
      <c r="C59" s="16" t="s">
        <v>115</v>
      </c>
      <c r="D59" s="17" t="s">
        <v>26</v>
      </c>
      <c r="E59" s="15">
        <v>0.85599999999999998</v>
      </c>
      <c r="F59" s="18">
        <v>146.25</v>
      </c>
      <c r="G59" s="18">
        <v>125.19</v>
      </c>
      <c r="H59" s="23">
        <f t="shared" si="0"/>
        <v>958.95540000000005</v>
      </c>
    </row>
    <row r="60" spans="2:8" ht="51" x14ac:dyDescent="0.2">
      <c r="B60" s="15" t="s">
        <v>116</v>
      </c>
      <c r="C60" s="16" t="s">
        <v>117</v>
      </c>
      <c r="D60" s="17" t="s">
        <v>85</v>
      </c>
      <c r="E60" s="15">
        <v>5</v>
      </c>
      <c r="F60" s="18">
        <v>42.43</v>
      </c>
      <c r="G60" s="18">
        <v>212.15</v>
      </c>
      <c r="H60" s="23">
        <f t="shared" si="0"/>
        <v>1625.069</v>
      </c>
    </row>
    <row r="61" spans="2:8" ht="63.75" x14ac:dyDescent="0.2">
      <c r="B61" s="15" t="s">
        <v>118</v>
      </c>
      <c r="C61" s="16" t="s">
        <v>119</v>
      </c>
      <c r="D61" s="17" t="s">
        <v>120</v>
      </c>
      <c r="E61" s="15">
        <v>67</v>
      </c>
      <c r="F61" s="18">
        <v>154.01</v>
      </c>
      <c r="G61" s="18">
        <v>10318.67</v>
      </c>
      <c r="H61" s="23">
        <f t="shared" si="0"/>
        <v>79041.012199999997</v>
      </c>
    </row>
    <row r="62" spans="2:8" ht="51" x14ac:dyDescent="0.2">
      <c r="B62" s="15" t="s">
        <v>121</v>
      </c>
      <c r="C62" s="16" t="s">
        <v>122</v>
      </c>
      <c r="D62" s="17" t="s">
        <v>85</v>
      </c>
      <c r="E62" s="15">
        <v>6</v>
      </c>
      <c r="F62" s="18">
        <v>171.49</v>
      </c>
      <c r="G62" s="18">
        <v>1028.94</v>
      </c>
      <c r="H62" s="23">
        <f t="shared" si="0"/>
        <v>7881.6804000000002</v>
      </c>
    </row>
    <row r="63" spans="2:8" ht="51" x14ac:dyDescent="0.2">
      <c r="B63" s="15" t="s">
        <v>123</v>
      </c>
      <c r="C63" s="16" t="s">
        <v>124</v>
      </c>
      <c r="D63" s="17" t="s">
        <v>85</v>
      </c>
      <c r="E63" s="15">
        <v>2</v>
      </c>
      <c r="F63" s="18">
        <v>47.89</v>
      </c>
      <c r="G63" s="18">
        <v>95.78</v>
      </c>
      <c r="H63" s="23">
        <f t="shared" si="0"/>
        <v>733.6748</v>
      </c>
    </row>
    <row r="64" spans="2:8" ht="51" x14ac:dyDescent="0.2">
      <c r="B64" s="15" t="s">
        <v>125</v>
      </c>
      <c r="C64" s="16" t="s">
        <v>126</v>
      </c>
      <c r="D64" s="17" t="s">
        <v>85</v>
      </c>
      <c r="E64" s="15">
        <v>9</v>
      </c>
      <c r="F64" s="18">
        <v>57.73</v>
      </c>
      <c r="G64" s="18">
        <v>519.57000000000005</v>
      </c>
      <c r="H64" s="23">
        <f t="shared" si="0"/>
        <v>3979.9062000000004</v>
      </c>
    </row>
    <row r="65" spans="2:8" x14ac:dyDescent="0.2">
      <c r="B65" s="19" t="s">
        <v>10</v>
      </c>
      <c r="C65" s="20" t="s">
        <v>127</v>
      </c>
      <c r="D65" s="21"/>
      <c r="E65" s="19" t="s">
        <v>10</v>
      </c>
      <c r="F65" s="22"/>
      <c r="G65" s="22">
        <v>27682.7</v>
      </c>
      <c r="H65" s="24">
        <f>SUM(H11:H64)</f>
        <v>212049.48200000002</v>
      </c>
    </row>
    <row r="66" spans="2:8" x14ac:dyDescent="0.2">
      <c r="B66" s="8"/>
      <c r="C66" s="6"/>
      <c r="D66" s="7"/>
      <c r="E66" s="8"/>
      <c r="F66" s="9"/>
      <c r="G66" s="9"/>
      <c r="H66" s="9"/>
    </row>
    <row r="68" spans="2:8" x14ac:dyDescent="0.2">
      <c r="C68" s="4" t="s">
        <v>129</v>
      </c>
      <c r="F68" s="4" t="s">
        <v>130</v>
      </c>
    </row>
  </sheetData>
  <mergeCells count="8">
    <mergeCell ref="B9:H9"/>
    <mergeCell ref="B10:H10"/>
    <mergeCell ref="B2:H3"/>
    <mergeCell ref="B5:B7"/>
    <mergeCell ref="C5:C7"/>
    <mergeCell ref="D5:D7"/>
    <mergeCell ref="E5:E7"/>
    <mergeCell ref="G5:H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2021-06-24T10:17:03Z</cp:lastPrinted>
  <dcterms:created xsi:type="dcterms:W3CDTF">2003-01-28T12:33:10Z</dcterms:created>
  <dcterms:modified xsi:type="dcterms:W3CDTF">2022-04-29T09:53:44Z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