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ИСК ДОМ Скляренко-Мичурина\Вода\"/>
    </mc:Choice>
  </mc:AlternateContent>
  <bookViews>
    <workbookView xWindow="0" yWindow="0" windowWidth="24000" windowHeight="9735" tabRatio="771"/>
  </bookViews>
  <sheets>
    <sheet name="Мои данные" sheetId="8" r:id="rId1"/>
  </sheets>
  <definedNames>
    <definedName name="_xlnm.Print_Titles" localSheetId="0">'Мои данные'!$9:$9</definedName>
  </definedNames>
  <calcPr calcId="152511"/>
</workbook>
</file>

<file path=xl/calcChain.xml><?xml version="1.0" encoding="utf-8"?>
<calcChain xmlns="http://schemas.openxmlformats.org/spreadsheetml/2006/main">
  <c r="H64" i="8" l="1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63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14" i="8"/>
  <c r="H13" i="8"/>
  <c r="G101" i="8" l="1"/>
  <c r="H101" i="8" l="1"/>
</calcChain>
</file>

<file path=xl/sharedStrings.xml><?xml version="1.0" encoding="utf-8"?>
<sst xmlns="http://schemas.openxmlformats.org/spreadsheetml/2006/main" count="289" uniqueCount="192">
  <si>
    <t>Наименование</t>
  </si>
  <si>
    <t>Ед. изм.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</si>
  <si>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</si>
  <si>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</si>
  <si>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</si>
  <si>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</si>
  <si>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</si>
  <si>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</si>
  <si>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</si>
  <si>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</si>
  <si>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</si>
  <si>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</si>
  <si>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</si>
  <si>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</si>
  <si>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01.2.03.03-0045</t>
  </si>
  <si>
    <t>Мастика битумно-полимерная</t>
  </si>
  <si>
    <t>01.2.03.07-0023</t>
  </si>
  <si>
    <t>Эмульсия битумно-дорожная</t>
  </si>
  <si>
    <t>01.3.01.03-0002</t>
  </si>
  <si>
    <t>Керосин для технических целей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</si>
  <si>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</si>
  <si>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</si>
  <si>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</si>
  <si>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</si>
  <si>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</si>
  <si>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</si>
  <si>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</si>
  <si>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</si>
  <si>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</si>
  <si>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</si>
  <si>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</si>
  <si>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</si>
  <si>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</si>
  <si>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</si>
  <si>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</si>
  <si>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</si>
  <si>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</si>
  <si>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</si>
  <si>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</si>
  <si>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</si>
  <si>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</si>
  <si>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</si>
  <si>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</si>
  <si>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</si>
  <si>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</si>
  <si>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кг</t>
  </si>
  <si>
    <t>01.7.19.07-0006</t>
  </si>
  <si>
    <t>Резина техническая листовая прессованная</t>
  </si>
  <si>
    <t>01.7.20.08-0021</t>
  </si>
  <si>
    <t>Брезент</t>
  </si>
  <si>
    <t>01.7.20.08-0162</t>
  </si>
  <si>
    <t>Ткань мешочная</t>
  </si>
  <si>
    <t>10 м2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</si>
  <si>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</si>
  <si>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</si>
  <si>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</si>
  <si>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</si>
  <si>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02.2.05.04-1817</t>
  </si>
  <si>
    <t>Щебень М 800, фракция 40-80(70)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</si>
  <si>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</si>
  <si>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</si>
  <si>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</si>
  <si>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</si>
  <si>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</si>
  <si>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</si>
  <si>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</si>
  <si>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</si>
  <si>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</si>
  <si>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</si>
  <si>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</si>
  <si>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</si>
  <si>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</si>
  <si>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</si>
  <si>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</si>
  <si>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</si>
  <si>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</si>
  <si>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</si>
  <si>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05.1.01.13-0043</t>
  </si>
  <si>
    <t>Плита железобетонная покрытий, перекрытий и днищ</t>
  </si>
  <si>
    <t>08.1.02.11-0001</t>
  </si>
  <si>
    <t>Поковки из квадратных заготовок, масса 1,8 кг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</si>
  <si>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</si>
  <si>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</si>
  <si>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</si>
  <si>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</si>
  <si>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</si>
  <si>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</si>
  <si>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</si>
  <si>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</si>
  <si>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</si>
  <si>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</si>
  <si>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</si>
  <si>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</si>
  <si>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</si>
  <si>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</si>
  <si>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</si>
  <si>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</si>
  <si>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</si>
  <si>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</si>
  <si>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</si>
  <si>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</si>
  <si>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</si>
  <si>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</si>
  <si>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23.8.03.12-0011</t>
  </si>
  <si>
    <t>Фасонные части стальные сварные, номинальный диаметр до 800 мм</t>
  </si>
  <si>
    <t>ТЦ_18.1.02.00_63_6319189182_07.02.2022_02</t>
  </si>
  <si>
    <t>шт.</t>
  </si>
  <si>
    <t>15564,73
18677,67/1,2</t>
  </si>
  <si>
    <t xml:space="preserve">   - Задвижка чугунная фланцевая короткая DN100, PN10, Jafar</t>
  </si>
  <si>
    <t xml:space="preserve">   - Штурвал для задвижки DN100, Jafar</t>
  </si>
  <si>
    <t>ТЦ_23.8.03.11_63_6319189182_07.02.2022_02</t>
  </si>
  <si>
    <t>2031,25
2437,50/1,2</t>
  </si>
  <si>
    <t xml:space="preserve">   - Фланец под втулку расточенный Д-100мм</t>
  </si>
  <si>
    <t xml:space="preserve">   - Фланец под втулку расточенный Д-200мм</t>
  </si>
  <si>
    <t>ФССЦ-01.2.01.01-0001</t>
  </si>
  <si>
    <t xml:space="preserve">   - Битумы нефтяные дорожные жидкие МГ, СГ</t>
  </si>
  <si>
    <t>ФССЦ-01.2.01.02-0054</t>
  </si>
  <si>
    <t>ФССЦ-01.2.03.03-0007</t>
  </si>
  <si>
    <t>Мастика битумная</t>
  </si>
  <si>
    <t>ФССЦ-01.2.03.03-0013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</si>
  <si>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</si>
  <si>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</si>
  <si>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</si>
  <si>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</si>
  <si>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</si>
  <si>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ФССЦ-02.2.05.04-1817</t>
  </si>
  <si>
    <t>ФССЦ-02.2.05.04-1822</t>
  </si>
  <si>
    <t>Щебень М 1000, фракция 40-80(70)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</si>
  <si>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</si>
  <si>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</si>
  <si>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ФССЦ-04.1.02.05-0004</t>
  </si>
  <si>
    <t xml:space="preserve">   - Смеси бетонные тяжелого бетона (БСТ), класс В10 (М150)</t>
  </si>
  <si>
    <t xml:space="preserve">   - Смеси бетонные тяжелого бетона (БСТ), класс В10 (М150) (упор)</t>
  </si>
  <si>
    <t>ФССЦ-04.2.01.01-0052</t>
  </si>
  <si>
    <t>Смеси асфальтобетонные плотные мелкозернистые тип В марка III (ФЕР27-06-020-01, ФЕР27-06-021-01)</t>
  </si>
  <si>
    <t>ФССЦ-04.2.01.02-0006</t>
  </si>
  <si>
    <t>Смеси асфальтобетонные пористые крупнозернистые марка II (ФЕР27-06-020-06, ФЕР27-06-021-06)</t>
  </si>
  <si>
    <t>ФССЦ-04.3.01.09-0017</t>
  </si>
  <si>
    <t>Раствор готовый кладочный, цементный, М250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</si>
  <si>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</si>
  <si>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</si>
  <si>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</si>
  <si>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</si>
  <si>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</si>
  <si>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</si>
  <si>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ФССЦ-05.1.01.09-0066</t>
  </si>
  <si>
    <t>Кольцо стеновое смотровых колодцев КС15.9А, бетон B15 (М200), объем 0,35 м3, расход арматуры 28,96 кг</t>
  </si>
  <si>
    <t>ФССЦ-05.1.01.11-0045</t>
  </si>
  <si>
    <t>Плита днища ПН15, бетон B15 (М200), объем 0,38 м3, расход арматуры 33,13 кг</t>
  </si>
  <si>
    <t>ФССЦ-05.1.01.13-0043</t>
  </si>
  <si>
    <t>ФССЦ-05.1.06.09-0002</t>
  </si>
  <si>
    <t>Плиты перекрытия 1ПП15-1, бетон B15, объем 0,27 м3, расход арматуры 30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</si>
  <si>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</si>
  <si>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</si>
  <si>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</si>
  <si>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</si>
  <si>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</si>
  <si>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</si>
  <si>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>ФССЦ-12.1.02.01-0001</t>
  </si>
  <si>
    <t>Гидроизол ГИ-К</t>
  </si>
  <si>
    <t>ФССЦ-12.1.02.03-0165</t>
  </si>
  <si>
    <t>Техноэласт: Грин ЭПП</t>
  </si>
  <si>
    <t>ФССЦ-23.5.02.02-0102</t>
  </si>
  <si>
    <t>м</t>
  </si>
  <si>
    <t xml:space="preserve">   - 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</si>
  <si>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 xml:space="preserve">   - Трубы стальные электросварные прямошовные со снятой фаской из стали марок БСт2кп-БСт4кп и БСт2пс-БСт4пс, наружный диаметр 325 мм, толщина стенки 8 мм (гильзы)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</si>
  <si>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</si>
  <si>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</si>
  <si>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ФССЦ-23.8.03.11-0659</t>
  </si>
  <si>
    <t>Фланцы стальные плоские приварные из стали ВСт3сп2, ВСт3сп3, номинальное давление 1,0 МПа, номинальный диаметр 200 мм</t>
  </si>
  <si>
    <t>ФССЦ-23.8.03.12-0011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</si>
  <si>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</si>
  <si>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</si>
  <si>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</si>
  <si>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</si>
  <si>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</si>
  <si>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</si>
  <si>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</si>
  <si>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</si>
  <si>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</si>
  <si>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</si>
  <si>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/>
  </si>
  <si>
    <t>Итого "Материалы"</t>
  </si>
  <si>
    <t>В базисных ценах, руб</t>
  </si>
  <si>
    <t>Ведомость ресурсов</t>
  </si>
  <si>
    <t>Составил</t>
  </si>
  <si>
    <t>Н.Ю.Рогозина</t>
  </si>
  <si>
    <t>Наружные сети хозяйственного питьевого и противопожарного водоснабжения и хозяйственно-бытового водоотведения многоэтажного кирпичного жилого дома со встроенными нежилыми помещениями (секция 2) по адресу: Самарская область, г. Самара, Октябрьский район, ул Скляренко, Мичурина и проспект Масленникова</t>
  </si>
  <si>
    <t>Общая стоимость</t>
  </si>
  <si>
    <t>В текущих ценах, руб без НДС</t>
  </si>
  <si>
    <t>Стоимость</t>
  </si>
  <si>
    <t>Сметная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</si>
</sst>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</cellStyleXfs>
  <cellXfs count="42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0" xfId="23" applyFont="1" applyAlignment="1">
      <alignment horizontal="justify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H104"/>
  <sheetViews>
    <sheetView showGridLines="0" tabSelected="1" topLeftCell="B1" zoomScaleNormal="100" workbookViewId="0">
      <selection activeCell="B1" sqref="B1:H1"/>
    </sheetView>
  </sheetViews>
  <sheetFormatPr defaultRowHeight="12.75" x14ac:dyDescent="0.2"/>
  <cols>
    <col min="1" max="1" width="0" style="4" hidden="1" customWidth="1"/>
    <col min="2" max="2" width="17" style="3" customWidth="1"/>
    <col min="3" max="3" width="33.140625" style="4" customWidth="1"/>
    <col min="4" max="4" width="10.7109375" style="4" customWidth="1"/>
    <col min="5" max="5" width="10.7109375" style="3" customWidth="1"/>
    <col min="6" max="6" width="12.28515625" style="4" customWidth="1"/>
    <col min="7" max="7" width="13.85546875" style="4" customWidth="1"/>
    <col min="8" max="8" width="16.28515625" style="4" customWidth="1"/>
    <col min="9" max="16384" width="9.140625" style="4"/>
  </cols>
  <sheetData>
    <row r="1" spans="2:8" ht="15.75" x14ac:dyDescent="0.25">
      <c r="B1" s="1"/>
      <c r="C1" s="2"/>
      <c r="D1" s="24" t="s">
        <v>184</v>
      </c>
      <c r="G1" s="2"/>
      <c r="H1" s="2"/>
    </row>
    <row r="2" spans="2:8" ht="15" x14ac:dyDescent="0.2">
      <c r="B2" s="1"/>
      <c r="C2" s="2"/>
      <c r="D2" s="2"/>
      <c r="G2" s="2"/>
      <c r="H2" s="2"/>
    </row>
    <row r="3" spans="2:8" ht="15" customHeight="1" x14ac:dyDescent="0.2">
      <c r="B3" s="29" t="s">
        <v>187</v>
      </c>
      <c r="C3" s="29"/>
      <c r="D3" s="29"/>
      <c r="E3" s="29"/>
      <c r="F3" s="29"/>
      <c r="G3" s="29"/>
      <c r="H3" s="29"/>
    </row>
    <row r="4" spans="2:8" ht="27" customHeight="1" x14ac:dyDescent="0.2">
      <c r="B4" s="29"/>
      <c r="C4" s="29"/>
      <c r="D4" s="29"/>
      <c r="E4" s="29"/>
      <c r="F4" s="29"/>
      <c r="G4" s="29"/>
      <c r="H4" s="29"/>
    </row>
    <row r="5" spans="2:8" x14ac:dyDescent="0.2">
      <c r="B5" s="5"/>
      <c r="C5" s="6"/>
      <c r="D5" s="7"/>
      <c r="E5" s="8"/>
      <c r="F5" s="9"/>
      <c r="G5" s="9"/>
      <c r="H5" s="9"/>
    </row>
    <row r="6" spans="2:8" ht="12.75" customHeight="1" x14ac:dyDescent="0.2">
      <c r="B6" s="30" t="s">
        <v>3</v>
      </c>
      <c r="C6" s="33" t="s">
        <v>0</v>
      </c>
      <c r="D6" s="33" t="s">
        <v>1</v>
      </c>
      <c r="E6" s="36" t="s">
        <v>2</v>
      </c>
      <c r="F6" s="41" t="s">
        <v>190</v>
      </c>
      <c r="G6" s="39" t="s">
        <v>188</v>
      </c>
      <c r="H6" s="40"/>
    </row>
    <row r="7" spans="2:8" ht="29.25" customHeight="1" x14ac:dyDescent="0.2">
      <c r="B7" s="31"/>
      <c r="C7" s="34"/>
      <c r="D7" s="34"/>
      <c r="E7" s="37"/>
      <c r="F7" s="11" t="s">
        <v>183</v>
      </c>
      <c r="G7" s="11" t="s">
        <v>183</v>
      </c>
      <c r="H7" s="33" t="s">
        <v>189</v>
      </c>
    </row>
    <row r="8" spans="2:8" x14ac:dyDescent="0.2">
      <c r="B8" s="32"/>
      <c r="C8" s="35"/>
      <c r="D8" s="35"/>
      <c r="E8" s="38"/>
      <c r="F8" s="10" t="s">
        <v>191</v>
      </c>
      <c r="G8" s="10" t="s">
        <v>191</v>
      </c>
      <c r="H8" s="35"/>
    </row>
    <row r="9" spans="2:8" x14ac:dyDescent="0.2">
      <c r="B9" s="12">
        <v>1</v>
      </c>
      <c r="C9" s="12">
        <v>2</v>
      </c>
      <c r="D9" s="12">
        <v>3</v>
      </c>
      <c r="E9" s="13">
        <v>4</v>
      </c>
      <c r="F9" s="12">
        <v>5</v>
      </c>
      <c r="G9" s="12">
        <v>7</v>
      </c>
      <c r="H9" s="12">
        <v>8</v>
      </c>
    </row>
    <row r="10" spans="2:8" ht="17.850000000000001" customHeight="1" x14ac:dyDescent="0.2">
      <c r="B10" s="25" t="s">
        <v>4</v>
      </c>
      <c r="C10" s="26"/>
      <c r="D10" s="26"/>
      <c r="E10" s="26"/>
      <c r="F10" s="26"/>
      <c r="G10" s="26"/>
      <c r="H10" s="26"/>
    </row>
    <row r="11" spans="2:8" ht="17.850000000000001" customHeight="1" x14ac:dyDescent="0.2">
      <c r="B11" s="25" t="s">
        <v>5</v>
      </c>
      <c r="C11" s="26"/>
      <c r="D11" s="26"/>
      <c r="E11" s="26"/>
      <c r="F11" s="26"/>
      <c r="G11" s="26"/>
      <c r="H11" s="26"/>
    </row>
    <row r="12" spans="2:8" ht="17.850000000000001" customHeight="1" x14ac:dyDescent="0.2">
      <c r="B12" s="27" t="s">
        <v>6</v>
      </c>
      <c r="C12" s="28"/>
      <c r="D12" s="28"/>
      <c r="E12" s="28"/>
      <c r="F12" s="28"/>
      <c r="G12" s="28"/>
      <c r="H12" s="28"/>
    </row>
    <row r="13" spans="2:8" ht="25.5" x14ac:dyDescent="0.2">
      <c r="B13" s="14" t="s">
        <v>7</v>
      </c>
      <c r="C13" s="15" t="s">
        <v>8</v>
      </c>
      <c r="D13" s="16" t="s">
        <v>9</v>
      </c>
      <c r="E13" s="14">
        <v>1.2E-2</v>
      </c>
      <c r="F13" s="17">
        <v>1383.1</v>
      </c>
      <c r="G13" s="17">
        <v>16.600000000000001</v>
      </c>
      <c r="H13" s="22">
        <f>4.582*G13</f>
        <v>76.061199999999999</v>
      </c>
    </row>
    <row r="14" spans="2:8" ht="38.25" x14ac:dyDescent="0.2">
      <c r="B14" s="14" t="s">
        <v>10</v>
      </c>
      <c r="C14" s="15" t="s">
        <v>11</v>
      </c>
      <c r="D14" s="16" t="s">
        <v>9</v>
      </c>
      <c r="E14" s="14">
        <v>1.5047999999999999E-3</v>
      </c>
      <c r="F14" s="17">
        <v>31060</v>
      </c>
      <c r="G14" s="17">
        <v>46.74</v>
      </c>
      <c r="H14" s="22">
        <f>4.582*G14</f>
        <v>214.16267999999999</v>
      </c>
    </row>
    <row r="15" spans="2:8" ht="25.5" x14ac:dyDescent="0.2">
      <c r="B15" s="14" t="s">
        <v>12</v>
      </c>
      <c r="C15" s="15" t="s">
        <v>13</v>
      </c>
      <c r="D15" s="16" t="s">
        <v>9</v>
      </c>
      <c r="E15" s="14">
        <v>3.3759999999999998E-2</v>
      </c>
      <c r="F15" s="17">
        <v>3390</v>
      </c>
      <c r="G15" s="17">
        <v>114.45</v>
      </c>
      <c r="H15" s="22">
        <f t="shared" ref="H15:H58" si="0">4.582*G15</f>
        <v>524.40989999999999</v>
      </c>
    </row>
    <row r="16" spans="2:8" x14ac:dyDescent="0.2">
      <c r="B16" s="14" t="s">
        <v>14</v>
      </c>
      <c r="C16" s="15" t="s">
        <v>15</v>
      </c>
      <c r="D16" s="16" t="s">
        <v>9</v>
      </c>
      <c r="E16" s="14">
        <v>3.8249999999999998E-3</v>
      </c>
      <c r="F16" s="17">
        <v>1500</v>
      </c>
      <c r="G16" s="17">
        <v>5.74</v>
      </c>
      <c r="H16" s="22">
        <f t="shared" si="0"/>
        <v>26.30068</v>
      </c>
    </row>
    <row r="17" spans="2:8" x14ac:dyDescent="0.2">
      <c r="B17" s="14" t="s">
        <v>16</v>
      </c>
      <c r="C17" s="15" t="s">
        <v>17</v>
      </c>
      <c r="D17" s="16" t="s">
        <v>9</v>
      </c>
      <c r="E17" s="14">
        <v>9.722E-4</v>
      </c>
      <c r="F17" s="17">
        <v>1554.2</v>
      </c>
      <c r="G17" s="17">
        <v>1.51</v>
      </c>
      <c r="H17" s="22">
        <f t="shared" si="0"/>
        <v>6.9188200000000002</v>
      </c>
    </row>
    <row r="18" spans="2:8" x14ac:dyDescent="0.2">
      <c r="B18" s="14" t="s">
        <v>18</v>
      </c>
      <c r="C18" s="15" t="s">
        <v>19</v>
      </c>
      <c r="D18" s="16" t="s">
        <v>9</v>
      </c>
      <c r="E18" s="14">
        <v>5.3064000000000002E-3</v>
      </c>
      <c r="F18" s="17">
        <v>2606.9</v>
      </c>
      <c r="G18" s="17">
        <v>13.83</v>
      </c>
      <c r="H18" s="22">
        <f t="shared" si="0"/>
        <v>63.369059999999998</v>
      </c>
    </row>
    <row r="19" spans="2:8" ht="38.25" x14ac:dyDescent="0.2">
      <c r="B19" s="14" t="s">
        <v>20</v>
      </c>
      <c r="C19" s="15" t="s">
        <v>21</v>
      </c>
      <c r="D19" s="16" t="s">
        <v>9</v>
      </c>
      <c r="E19" s="14">
        <v>3.2000000000000002E-3</v>
      </c>
      <c r="F19" s="17">
        <v>4041.7</v>
      </c>
      <c r="G19" s="17">
        <v>12.93</v>
      </c>
      <c r="H19" s="22">
        <f t="shared" si="0"/>
        <v>59.245259999999995</v>
      </c>
    </row>
    <row r="20" spans="2:8" x14ac:dyDescent="0.2">
      <c r="B20" s="14" t="s">
        <v>22</v>
      </c>
      <c r="C20" s="15" t="s">
        <v>23</v>
      </c>
      <c r="D20" s="16" t="s">
        <v>24</v>
      </c>
      <c r="E20" s="14">
        <v>5.6272760999999996</v>
      </c>
      <c r="F20" s="17">
        <v>2.44</v>
      </c>
      <c r="G20" s="17">
        <v>13.73</v>
      </c>
      <c r="H20" s="22">
        <f t="shared" si="0"/>
        <v>62.91086</v>
      </c>
    </row>
    <row r="21" spans="2:8" x14ac:dyDescent="0.2">
      <c r="B21" s="14" t="s">
        <v>25</v>
      </c>
      <c r="C21" s="15" t="s">
        <v>26</v>
      </c>
      <c r="D21" s="16" t="s">
        <v>24</v>
      </c>
      <c r="E21" s="14">
        <v>3.1053739999999999</v>
      </c>
      <c r="F21" s="17">
        <v>3.15</v>
      </c>
      <c r="G21" s="17">
        <v>9.7799999999999994</v>
      </c>
      <c r="H21" s="22">
        <f t="shared" si="0"/>
        <v>44.811959999999999</v>
      </c>
    </row>
    <row r="22" spans="2:8" ht="25.5" x14ac:dyDescent="0.2">
      <c r="B22" s="14" t="s">
        <v>27</v>
      </c>
      <c r="C22" s="15" t="s">
        <v>28</v>
      </c>
      <c r="D22" s="16" t="s">
        <v>29</v>
      </c>
      <c r="E22" s="14">
        <v>37.463200000000001</v>
      </c>
      <c r="F22" s="17">
        <v>30</v>
      </c>
      <c r="G22" s="17">
        <v>1123.9000000000001</v>
      </c>
      <c r="H22" s="22">
        <f t="shared" si="0"/>
        <v>5149.7098000000005</v>
      </c>
    </row>
    <row r="23" spans="2:8" x14ac:dyDescent="0.2">
      <c r="B23" s="14" t="s">
        <v>30</v>
      </c>
      <c r="C23" s="15" t="s">
        <v>31</v>
      </c>
      <c r="D23" s="16" t="s">
        <v>9</v>
      </c>
      <c r="E23" s="14">
        <v>1.06E-2</v>
      </c>
      <c r="F23" s="17">
        <v>30030</v>
      </c>
      <c r="G23" s="17">
        <v>318.32</v>
      </c>
      <c r="H23" s="22">
        <f t="shared" si="0"/>
        <v>1458.54224</v>
      </c>
    </row>
    <row r="24" spans="2:8" ht="25.5" x14ac:dyDescent="0.2">
      <c r="B24" s="14" t="s">
        <v>32</v>
      </c>
      <c r="C24" s="15" t="s">
        <v>33</v>
      </c>
      <c r="D24" s="16" t="s">
        <v>9</v>
      </c>
      <c r="E24" s="14">
        <v>1.4968E-3</v>
      </c>
      <c r="F24" s="17">
        <v>10315.01</v>
      </c>
      <c r="G24" s="17">
        <v>15.44</v>
      </c>
      <c r="H24" s="22">
        <f t="shared" si="0"/>
        <v>70.746079999999992</v>
      </c>
    </row>
    <row r="25" spans="2:8" ht="25.5" x14ac:dyDescent="0.2">
      <c r="B25" s="14" t="s">
        <v>34</v>
      </c>
      <c r="C25" s="15" t="s">
        <v>35</v>
      </c>
      <c r="D25" s="16" t="s">
        <v>9</v>
      </c>
      <c r="E25" s="14">
        <v>1.1249999999999999E-3</v>
      </c>
      <c r="F25" s="17">
        <v>9424</v>
      </c>
      <c r="G25" s="17">
        <v>10.6</v>
      </c>
      <c r="H25" s="22">
        <f t="shared" si="0"/>
        <v>48.569199999999995</v>
      </c>
    </row>
    <row r="26" spans="2:8" ht="38.25" x14ac:dyDescent="0.2">
      <c r="B26" s="14" t="s">
        <v>36</v>
      </c>
      <c r="C26" s="15" t="s">
        <v>37</v>
      </c>
      <c r="D26" s="16" t="s">
        <v>9</v>
      </c>
      <c r="E26" s="14">
        <v>1.5E-3</v>
      </c>
      <c r="F26" s="17">
        <v>14830</v>
      </c>
      <c r="G26" s="17">
        <v>22.25</v>
      </c>
      <c r="H26" s="22">
        <f t="shared" si="0"/>
        <v>101.9495</v>
      </c>
    </row>
    <row r="27" spans="2:8" x14ac:dyDescent="0.2">
      <c r="B27" s="14" t="s">
        <v>38</v>
      </c>
      <c r="C27" s="15" t="s">
        <v>39</v>
      </c>
      <c r="D27" s="16" t="s">
        <v>9</v>
      </c>
      <c r="E27" s="14">
        <v>2.0016000000000001E-3</v>
      </c>
      <c r="F27" s="17">
        <v>11978</v>
      </c>
      <c r="G27" s="17">
        <v>23.98</v>
      </c>
      <c r="H27" s="22">
        <f t="shared" si="0"/>
        <v>109.87636000000001</v>
      </c>
    </row>
    <row r="28" spans="2:8" ht="25.5" x14ac:dyDescent="0.2">
      <c r="B28" s="14" t="s">
        <v>40</v>
      </c>
      <c r="C28" s="15" t="s">
        <v>41</v>
      </c>
      <c r="D28" s="16" t="s">
        <v>42</v>
      </c>
      <c r="E28" s="14">
        <v>0.1116149</v>
      </c>
      <c r="F28" s="17">
        <v>737</v>
      </c>
      <c r="G28" s="17">
        <v>82.26</v>
      </c>
      <c r="H28" s="22">
        <f t="shared" si="0"/>
        <v>376.91532000000001</v>
      </c>
    </row>
    <row r="29" spans="2:8" ht="25.5" x14ac:dyDescent="0.2">
      <c r="B29" s="14" t="s">
        <v>43</v>
      </c>
      <c r="C29" s="15" t="s">
        <v>44</v>
      </c>
      <c r="D29" s="16" t="s">
        <v>45</v>
      </c>
      <c r="E29" s="14">
        <v>0.1</v>
      </c>
      <c r="F29" s="17">
        <v>23.09</v>
      </c>
      <c r="G29" s="17">
        <v>2.31</v>
      </c>
      <c r="H29" s="22">
        <f t="shared" si="0"/>
        <v>10.58442</v>
      </c>
    </row>
    <row r="30" spans="2:8" ht="25.5" x14ac:dyDescent="0.2">
      <c r="B30" s="14" t="s">
        <v>46</v>
      </c>
      <c r="C30" s="15" t="s">
        <v>47</v>
      </c>
      <c r="D30" s="16" t="s">
        <v>45</v>
      </c>
      <c r="E30" s="14">
        <v>1.776</v>
      </c>
      <c r="F30" s="17">
        <v>7.8</v>
      </c>
      <c r="G30" s="17">
        <v>13.85</v>
      </c>
      <c r="H30" s="22">
        <f t="shared" si="0"/>
        <v>63.460699999999996</v>
      </c>
    </row>
    <row r="31" spans="2:8" x14ac:dyDescent="0.2">
      <c r="B31" s="14" t="s">
        <v>48</v>
      </c>
      <c r="C31" s="15" t="s">
        <v>49</v>
      </c>
      <c r="D31" s="16" t="s">
        <v>29</v>
      </c>
      <c r="E31" s="14">
        <v>5.28E-3</v>
      </c>
      <c r="F31" s="17">
        <v>37.43</v>
      </c>
      <c r="G31" s="17">
        <v>0.2</v>
      </c>
      <c r="H31" s="22">
        <f t="shared" si="0"/>
        <v>0.91639999999999999</v>
      </c>
    </row>
    <row r="32" spans="2:8" x14ac:dyDescent="0.2">
      <c r="B32" s="14" t="s">
        <v>50</v>
      </c>
      <c r="C32" s="15" t="s">
        <v>51</v>
      </c>
      <c r="D32" s="16" t="s">
        <v>52</v>
      </c>
      <c r="E32" s="14">
        <v>1.0560000000000001E-3</v>
      </c>
      <c r="F32" s="17">
        <v>84.75</v>
      </c>
      <c r="G32" s="17">
        <v>0.09</v>
      </c>
      <c r="H32" s="22">
        <f t="shared" si="0"/>
        <v>0.41237999999999997</v>
      </c>
    </row>
    <row r="33" spans="2:8" ht="25.5" x14ac:dyDescent="0.2">
      <c r="B33" s="14" t="s">
        <v>53</v>
      </c>
      <c r="C33" s="15" t="s">
        <v>54</v>
      </c>
      <c r="D33" s="16" t="s">
        <v>24</v>
      </c>
      <c r="E33" s="14">
        <v>0.28949999999999998</v>
      </c>
      <c r="F33" s="17">
        <v>185.49</v>
      </c>
      <c r="G33" s="17">
        <v>53.7</v>
      </c>
      <c r="H33" s="22">
        <f t="shared" si="0"/>
        <v>246.05340000000001</v>
      </c>
    </row>
    <row r="34" spans="2:8" ht="25.5" x14ac:dyDescent="0.2">
      <c r="B34" s="14" t="s">
        <v>55</v>
      </c>
      <c r="C34" s="15" t="s">
        <v>56</v>
      </c>
      <c r="D34" s="16" t="s">
        <v>24</v>
      </c>
      <c r="E34" s="14">
        <v>4.1699999999999997E-5</v>
      </c>
      <c r="F34" s="17">
        <v>108.4</v>
      </c>
      <c r="G34" s="17"/>
      <c r="H34" s="22">
        <f t="shared" si="0"/>
        <v>0</v>
      </c>
    </row>
    <row r="35" spans="2:8" ht="25.5" x14ac:dyDescent="0.2">
      <c r="B35" s="14" t="s">
        <v>57</v>
      </c>
      <c r="C35" s="15" t="s">
        <v>58</v>
      </c>
      <c r="D35" s="16" t="s">
        <v>24</v>
      </c>
      <c r="E35" s="14">
        <v>6.3226800000000001</v>
      </c>
      <c r="F35" s="17">
        <v>103</v>
      </c>
      <c r="G35" s="17">
        <v>651.24</v>
      </c>
      <c r="H35" s="22">
        <f t="shared" si="0"/>
        <v>2983.9816799999999</v>
      </c>
    </row>
    <row r="36" spans="2:8" ht="25.5" x14ac:dyDescent="0.2">
      <c r="B36" s="14" t="s">
        <v>59</v>
      </c>
      <c r="C36" s="15" t="s">
        <v>60</v>
      </c>
      <c r="D36" s="16" t="s">
        <v>9</v>
      </c>
      <c r="E36" s="14">
        <v>1.76E-4</v>
      </c>
      <c r="F36" s="17">
        <v>734.5</v>
      </c>
      <c r="G36" s="17">
        <v>0.13</v>
      </c>
      <c r="H36" s="22">
        <f t="shared" si="0"/>
        <v>0.59565999999999997</v>
      </c>
    </row>
    <row r="37" spans="2:8" x14ac:dyDescent="0.2">
      <c r="B37" s="14" t="s">
        <v>61</v>
      </c>
      <c r="C37" s="15" t="s">
        <v>62</v>
      </c>
      <c r="D37" s="16" t="s">
        <v>9</v>
      </c>
      <c r="E37" s="14">
        <v>1.88E-5</v>
      </c>
      <c r="F37" s="17">
        <v>2147</v>
      </c>
      <c r="G37" s="17">
        <v>0.04</v>
      </c>
      <c r="H37" s="22">
        <f t="shared" si="0"/>
        <v>0.18328</v>
      </c>
    </row>
    <row r="38" spans="2:8" ht="25.5" x14ac:dyDescent="0.2">
      <c r="B38" s="14" t="s">
        <v>63</v>
      </c>
      <c r="C38" s="15" t="s">
        <v>64</v>
      </c>
      <c r="D38" s="16" t="s">
        <v>24</v>
      </c>
      <c r="E38" s="14">
        <v>0.43519999999999998</v>
      </c>
      <c r="F38" s="17">
        <v>560</v>
      </c>
      <c r="G38" s="17">
        <v>243.71</v>
      </c>
      <c r="H38" s="22">
        <f t="shared" si="0"/>
        <v>1116.67922</v>
      </c>
    </row>
    <row r="39" spans="2:8" ht="25.5" x14ac:dyDescent="0.2">
      <c r="B39" s="14" t="s">
        <v>65</v>
      </c>
      <c r="C39" s="15" t="s">
        <v>66</v>
      </c>
      <c r="D39" s="16" t="s">
        <v>24</v>
      </c>
      <c r="E39" s="14">
        <v>0.16159999999999999</v>
      </c>
      <c r="F39" s="17">
        <v>490</v>
      </c>
      <c r="G39" s="17">
        <v>79.180000000000007</v>
      </c>
      <c r="H39" s="22">
        <f t="shared" si="0"/>
        <v>362.80276000000003</v>
      </c>
    </row>
    <row r="40" spans="2:8" ht="25.5" x14ac:dyDescent="0.2">
      <c r="B40" s="14" t="s">
        <v>67</v>
      </c>
      <c r="C40" s="15" t="s">
        <v>68</v>
      </c>
      <c r="D40" s="16" t="s">
        <v>24</v>
      </c>
      <c r="E40" s="14">
        <v>3.5699999999999998E-3</v>
      </c>
      <c r="F40" s="17">
        <v>730</v>
      </c>
      <c r="G40" s="17">
        <v>2.61</v>
      </c>
      <c r="H40" s="22">
        <f t="shared" si="0"/>
        <v>11.959019999999999</v>
      </c>
    </row>
    <row r="41" spans="2:8" ht="25.5" x14ac:dyDescent="0.2">
      <c r="B41" s="14" t="s">
        <v>69</v>
      </c>
      <c r="C41" s="15" t="s">
        <v>70</v>
      </c>
      <c r="D41" s="16" t="s">
        <v>9</v>
      </c>
      <c r="E41" s="14">
        <v>0.14399999999999999</v>
      </c>
      <c r="F41" s="17">
        <v>491.01</v>
      </c>
      <c r="G41" s="17">
        <v>70.709999999999994</v>
      </c>
      <c r="H41" s="22">
        <f t="shared" si="0"/>
        <v>323.99321999999995</v>
      </c>
    </row>
    <row r="42" spans="2:8" x14ac:dyDescent="0.2">
      <c r="B42" s="14" t="s">
        <v>71</v>
      </c>
      <c r="C42" s="15" t="s">
        <v>72</v>
      </c>
      <c r="D42" s="16" t="s">
        <v>24</v>
      </c>
      <c r="E42" s="14">
        <v>5.4400000000000004E-3</v>
      </c>
      <c r="F42" s="17">
        <v>395</v>
      </c>
      <c r="G42" s="17">
        <v>2.15</v>
      </c>
      <c r="H42" s="22">
        <f t="shared" si="0"/>
        <v>9.8512999999999984</v>
      </c>
    </row>
    <row r="43" spans="2:8" ht="25.5" x14ac:dyDescent="0.2">
      <c r="B43" s="14" t="s">
        <v>73</v>
      </c>
      <c r="C43" s="15" t="s">
        <v>74</v>
      </c>
      <c r="D43" s="16" t="s">
        <v>24</v>
      </c>
      <c r="E43" s="14">
        <v>1.6E-2</v>
      </c>
      <c r="F43" s="17">
        <v>485.9</v>
      </c>
      <c r="G43" s="17">
        <v>7.77</v>
      </c>
      <c r="H43" s="22">
        <f t="shared" si="0"/>
        <v>35.602139999999999</v>
      </c>
    </row>
    <row r="44" spans="2:8" ht="25.5" x14ac:dyDescent="0.2">
      <c r="B44" s="14" t="s">
        <v>75</v>
      </c>
      <c r="C44" s="15" t="s">
        <v>76</v>
      </c>
      <c r="D44" s="16" t="s">
        <v>24</v>
      </c>
      <c r="E44" s="14">
        <v>6.1199999999999996E-3</v>
      </c>
      <c r="F44" s="17">
        <v>497</v>
      </c>
      <c r="G44" s="17">
        <v>3.04</v>
      </c>
      <c r="H44" s="22">
        <f t="shared" si="0"/>
        <v>13.92928</v>
      </c>
    </row>
    <row r="45" spans="2:8" ht="25.5" x14ac:dyDescent="0.2">
      <c r="B45" s="14" t="s">
        <v>77</v>
      </c>
      <c r="C45" s="15" t="s">
        <v>78</v>
      </c>
      <c r="D45" s="16" t="s">
        <v>24</v>
      </c>
      <c r="E45" s="14">
        <v>0.63200000000000001</v>
      </c>
      <c r="F45" s="17">
        <v>1382.9</v>
      </c>
      <c r="G45" s="17">
        <v>873.99</v>
      </c>
      <c r="H45" s="22">
        <f t="shared" si="0"/>
        <v>4004.6221799999998</v>
      </c>
    </row>
    <row r="46" spans="2:8" ht="25.5" x14ac:dyDescent="0.2">
      <c r="B46" s="14" t="s">
        <v>79</v>
      </c>
      <c r="C46" s="15" t="s">
        <v>80</v>
      </c>
      <c r="D46" s="16" t="s">
        <v>9</v>
      </c>
      <c r="E46" s="14">
        <v>4.1599999999999996E-3</v>
      </c>
      <c r="F46" s="17">
        <v>5989</v>
      </c>
      <c r="G46" s="17">
        <v>24.91</v>
      </c>
      <c r="H46" s="22">
        <f t="shared" si="0"/>
        <v>114.13762</v>
      </c>
    </row>
    <row r="47" spans="2:8" ht="38.25" x14ac:dyDescent="0.2">
      <c r="B47" s="14" t="s">
        <v>81</v>
      </c>
      <c r="C47" s="15" t="s">
        <v>82</v>
      </c>
      <c r="D47" s="16" t="s">
        <v>24</v>
      </c>
      <c r="E47" s="14">
        <v>0.29524400000000001</v>
      </c>
      <c r="F47" s="17">
        <v>558.33000000000004</v>
      </c>
      <c r="G47" s="17">
        <v>164.84</v>
      </c>
      <c r="H47" s="22">
        <f t="shared" si="0"/>
        <v>755.29687999999999</v>
      </c>
    </row>
    <row r="48" spans="2:8" ht="38.25" x14ac:dyDescent="0.2">
      <c r="B48" s="14" t="s">
        <v>83</v>
      </c>
      <c r="C48" s="15" t="s">
        <v>84</v>
      </c>
      <c r="D48" s="16" t="s">
        <v>24</v>
      </c>
      <c r="E48" s="14">
        <v>6.4000000000000003E-3</v>
      </c>
      <c r="F48" s="17">
        <v>1287</v>
      </c>
      <c r="G48" s="17">
        <v>8.24</v>
      </c>
      <c r="H48" s="22">
        <f t="shared" si="0"/>
        <v>37.755679999999998</v>
      </c>
    </row>
    <row r="49" spans="2:8" ht="38.25" x14ac:dyDescent="0.2">
      <c r="B49" s="14" t="s">
        <v>85</v>
      </c>
      <c r="C49" s="15" t="s">
        <v>86</v>
      </c>
      <c r="D49" s="16" t="s">
        <v>24</v>
      </c>
      <c r="E49" s="14">
        <v>0.100884</v>
      </c>
      <c r="F49" s="17">
        <v>550</v>
      </c>
      <c r="G49" s="17">
        <v>55.49</v>
      </c>
      <c r="H49" s="22">
        <f t="shared" si="0"/>
        <v>254.25518</v>
      </c>
    </row>
    <row r="50" spans="2:8" ht="38.25" x14ac:dyDescent="0.2">
      <c r="B50" s="14" t="s">
        <v>87</v>
      </c>
      <c r="C50" s="15" t="s">
        <v>88</v>
      </c>
      <c r="D50" s="16" t="s">
        <v>24</v>
      </c>
      <c r="E50" s="14">
        <v>1.9000000000000001E-4</v>
      </c>
      <c r="F50" s="17">
        <v>1100</v>
      </c>
      <c r="G50" s="17">
        <v>0.21</v>
      </c>
      <c r="H50" s="22">
        <f t="shared" si="0"/>
        <v>0.96221999999999996</v>
      </c>
    </row>
    <row r="51" spans="2:8" x14ac:dyDescent="0.2">
      <c r="B51" s="14" t="s">
        <v>89</v>
      </c>
      <c r="C51" s="15" t="s">
        <v>90</v>
      </c>
      <c r="D51" s="16" t="s">
        <v>29</v>
      </c>
      <c r="E51" s="14">
        <v>0.192</v>
      </c>
      <c r="F51" s="17">
        <v>57.63</v>
      </c>
      <c r="G51" s="17">
        <v>11.06</v>
      </c>
      <c r="H51" s="22">
        <f t="shared" si="0"/>
        <v>50.676920000000003</v>
      </c>
    </row>
    <row r="52" spans="2:8" x14ac:dyDescent="0.2">
      <c r="B52" s="14" t="s">
        <v>91</v>
      </c>
      <c r="C52" s="15" t="s">
        <v>92</v>
      </c>
      <c r="D52" s="16" t="s">
        <v>29</v>
      </c>
      <c r="E52" s="14">
        <v>3.5200000000000001E-3</v>
      </c>
      <c r="F52" s="17">
        <v>7.46</v>
      </c>
      <c r="G52" s="17">
        <v>0.03</v>
      </c>
      <c r="H52" s="22">
        <f t="shared" si="0"/>
        <v>0.13746</v>
      </c>
    </row>
    <row r="53" spans="2:8" ht="25.5" x14ac:dyDescent="0.2">
      <c r="B53" s="14" t="s">
        <v>93</v>
      </c>
      <c r="C53" s="15" t="s">
        <v>94</v>
      </c>
      <c r="D53" s="16" t="s">
        <v>9</v>
      </c>
      <c r="E53" s="14">
        <v>2.7280000000000002E-4</v>
      </c>
      <c r="F53" s="17">
        <v>12900</v>
      </c>
      <c r="G53" s="17">
        <v>3.52</v>
      </c>
      <c r="H53" s="22">
        <f t="shared" si="0"/>
        <v>16.128640000000001</v>
      </c>
    </row>
    <row r="54" spans="2:8" x14ac:dyDescent="0.2">
      <c r="B54" s="14" t="s">
        <v>95</v>
      </c>
      <c r="C54" s="15" t="s">
        <v>96</v>
      </c>
      <c r="D54" s="16" t="s">
        <v>9</v>
      </c>
      <c r="E54" s="14">
        <v>4.1499999999999999E-5</v>
      </c>
      <c r="F54" s="17">
        <v>15620</v>
      </c>
      <c r="G54" s="17">
        <v>0.65</v>
      </c>
      <c r="H54" s="22">
        <f t="shared" si="0"/>
        <v>2.9782999999999999</v>
      </c>
    </row>
    <row r="55" spans="2:8" x14ac:dyDescent="0.2">
      <c r="B55" s="14" t="s">
        <v>97</v>
      </c>
      <c r="C55" s="15" t="s">
        <v>98</v>
      </c>
      <c r="D55" s="16" t="s">
        <v>9</v>
      </c>
      <c r="E55" s="14">
        <v>8.2999999999999998E-5</v>
      </c>
      <c r="F55" s="17">
        <v>14312.87</v>
      </c>
      <c r="G55" s="17">
        <v>1.19</v>
      </c>
      <c r="H55" s="22">
        <f t="shared" si="0"/>
        <v>5.4525799999999993</v>
      </c>
    </row>
    <row r="56" spans="2:8" x14ac:dyDescent="0.2">
      <c r="B56" s="14" t="s">
        <v>99</v>
      </c>
      <c r="C56" s="15" t="s">
        <v>100</v>
      </c>
      <c r="D56" s="16" t="s">
        <v>9</v>
      </c>
      <c r="E56" s="14">
        <v>6.9E-6</v>
      </c>
      <c r="F56" s="17">
        <v>7640</v>
      </c>
      <c r="G56" s="17">
        <v>0.05</v>
      </c>
      <c r="H56" s="22">
        <f t="shared" si="0"/>
        <v>0.2291</v>
      </c>
    </row>
    <row r="57" spans="2:8" x14ac:dyDescent="0.2">
      <c r="B57" s="14" t="s">
        <v>101</v>
      </c>
      <c r="C57" s="15" t="s">
        <v>102</v>
      </c>
      <c r="D57" s="16" t="s">
        <v>45</v>
      </c>
      <c r="E57" s="14">
        <v>1.2913600000000001E-2</v>
      </c>
      <c r="F57" s="17">
        <v>6.67</v>
      </c>
      <c r="G57" s="17">
        <v>0.09</v>
      </c>
      <c r="H57" s="22">
        <f t="shared" si="0"/>
        <v>0.41237999999999997</v>
      </c>
    </row>
    <row r="58" spans="2:8" ht="25.5" x14ac:dyDescent="0.2">
      <c r="B58" s="14" t="s">
        <v>103</v>
      </c>
      <c r="C58" s="15" t="s">
        <v>104</v>
      </c>
      <c r="D58" s="16" t="s">
        <v>9</v>
      </c>
      <c r="E58" s="14">
        <v>6.3700000000000007E-2</v>
      </c>
      <c r="F58" s="17">
        <v>5500</v>
      </c>
      <c r="G58" s="17">
        <v>350.35</v>
      </c>
      <c r="H58" s="22">
        <f t="shared" si="0"/>
        <v>1605.3037000000002</v>
      </c>
    </row>
    <row r="59" spans="2:8" ht="38.25" x14ac:dyDescent="0.2">
      <c r="B59" s="14" t="s">
        <v>105</v>
      </c>
      <c r="C59" s="15" t="s">
        <v>108</v>
      </c>
      <c r="D59" s="16" t="s">
        <v>106</v>
      </c>
      <c r="E59" s="14">
        <v>1</v>
      </c>
      <c r="F59" s="17" t="s">
        <v>107</v>
      </c>
      <c r="G59" s="17">
        <v>15564.73</v>
      </c>
      <c r="H59" s="17">
        <v>20649.150000000001</v>
      </c>
    </row>
    <row r="60" spans="2:8" ht="38.25" x14ac:dyDescent="0.2">
      <c r="B60" s="14" t="s">
        <v>105</v>
      </c>
      <c r="C60" s="15" t="s">
        <v>109</v>
      </c>
      <c r="D60" s="16" t="s">
        <v>106</v>
      </c>
      <c r="E60" s="14">
        <v>1</v>
      </c>
      <c r="F60" s="17" t="s">
        <v>107</v>
      </c>
      <c r="G60" s="17">
        <v>15564.73</v>
      </c>
      <c r="H60" s="17">
        <v>1538.03</v>
      </c>
    </row>
    <row r="61" spans="2:8" ht="38.25" x14ac:dyDescent="0.2">
      <c r="B61" s="14" t="s">
        <v>110</v>
      </c>
      <c r="C61" s="15" t="s">
        <v>112</v>
      </c>
      <c r="D61" s="16" t="s">
        <v>42</v>
      </c>
      <c r="E61" s="14">
        <v>1</v>
      </c>
      <c r="F61" s="17" t="s">
        <v>111</v>
      </c>
      <c r="G61" s="17">
        <v>2031.25</v>
      </c>
      <c r="H61" s="17">
        <v>1656.81</v>
      </c>
    </row>
    <row r="62" spans="2:8" ht="38.25" x14ac:dyDescent="0.2">
      <c r="B62" s="14" t="s">
        <v>110</v>
      </c>
      <c r="C62" s="15" t="s">
        <v>113</v>
      </c>
      <c r="D62" s="16" t="s">
        <v>42</v>
      </c>
      <c r="E62" s="14">
        <v>2</v>
      </c>
      <c r="F62" s="17" t="s">
        <v>111</v>
      </c>
      <c r="G62" s="17">
        <v>4062.5</v>
      </c>
      <c r="H62" s="17">
        <v>5108.6400000000003</v>
      </c>
    </row>
    <row r="63" spans="2:8" ht="25.5" x14ac:dyDescent="0.2">
      <c r="B63" s="14" t="s">
        <v>114</v>
      </c>
      <c r="C63" s="15" t="s">
        <v>115</v>
      </c>
      <c r="D63" s="16" t="s">
        <v>9</v>
      </c>
      <c r="E63" s="14">
        <v>4.2902000000000003E-2</v>
      </c>
      <c r="F63" s="17">
        <v>1487.6</v>
      </c>
      <c r="G63" s="17">
        <v>63.82</v>
      </c>
      <c r="H63" s="22">
        <f>G63*4.52</f>
        <v>288.46639999999996</v>
      </c>
    </row>
    <row r="64" spans="2:8" ht="25.5" x14ac:dyDescent="0.2">
      <c r="B64" s="14" t="s">
        <v>114</v>
      </c>
      <c r="C64" s="15" t="s">
        <v>115</v>
      </c>
      <c r="D64" s="16" t="s">
        <v>9</v>
      </c>
      <c r="E64" s="14">
        <v>2.7810000000000001E-2</v>
      </c>
      <c r="F64" s="17">
        <v>1487.6</v>
      </c>
      <c r="G64" s="17">
        <v>41.37</v>
      </c>
      <c r="H64" s="22">
        <f t="shared" ref="H64:H100" si="1">G64*4.52</f>
        <v>186.99239999999998</v>
      </c>
    </row>
    <row r="65" spans="2:8" ht="25.5" x14ac:dyDescent="0.2">
      <c r="B65" s="14" t="s">
        <v>116</v>
      </c>
      <c r="C65" s="15" t="s">
        <v>8</v>
      </c>
      <c r="D65" s="16" t="s">
        <v>9</v>
      </c>
      <c r="E65" s="14">
        <v>3.5379999999999999E-3</v>
      </c>
      <c r="F65" s="17">
        <v>1383.1</v>
      </c>
      <c r="G65" s="17">
        <v>4.8899999999999997</v>
      </c>
      <c r="H65" s="22">
        <f t="shared" si="1"/>
        <v>22.102799999999995</v>
      </c>
    </row>
    <row r="66" spans="2:8" ht="25.5" x14ac:dyDescent="0.2">
      <c r="B66" s="14" t="s">
        <v>117</v>
      </c>
      <c r="C66" s="15" t="s">
        <v>118</v>
      </c>
      <c r="D66" s="16" t="s">
        <v>9</v>
      </c>
      <c r="E66" s="14">
        <v>9.6212000000000006E-2</v>
      </c>
      <c r="F66" s="17">
        <v>3316.55</v>
      </c>
      <c r="G66" s="17">
        <v>319.08999999999997</v>
      </c>
      <c r="H66" s="22">
        <f t="shared" si="1"/>
        <v>1442.2867999999999</v>
      </c>
    </row>
    <row r="67" spans="2:8" ht="25.5" x14ac:dyDescent="0.2">
      <c r="B67" s="14" t="s">
        <v>119</v>
      </c>
      <c r="C67" s="15" t="s">
        <v>13</v>
      </c>
      <c r="D67" s="16" t="s">
        <v>9</v>
      </c>
      <c r="E67" s="14">
        <v>-3.3759999999999998E-2</v>
      </c>
      <c r="F67" s="17">
        <v>3390</v>
      </c>
      <c r="G67" s="17">
        <v>-114.45</v>
      </c>
      <c r="H67" s="22">
        <f t="shared" si="1"/>
        <v>-517.31399999999996</v>
      </c>
    </row>
    <row r="68" spans="2:8" ht="25.5" x14ac:dyDescent="0.2">
      <c r="B68" s="14" t="s">
        <v>120</v>
      </c>
      <c r="C68" s="15" t="s">
        <v>54</v>
      </c>
      <c r="D68" s="16" t="s">
        <v>24</v>
      </c>
      <c r="E68" s="14">
        <v>-0.28949999999999998</v>
      </c>
      <c r="F68" s="17">
        <v>185.49</v>
      </c>
      <c r="G68" s="17">
        <v>-53.7</v>
      </c>
      <c r="H68" s="22">
        <f t="shared" si="1"/>
        <v>-242.72399999999999</v>
      </c>
    </row>
    <row r="69" spans="2:8" ht="25.5" x14ac:dyDescent="0.2">
      <c r="B69" s="14" t="s">
        <v>121</v>
      </c>
      <c r="C69" s="15" t="s">
        <v>122</v>
      </c>
      <c r="D69" s="16" t="s">
        <v>24</v>
      </c>
      <c r="E69" s="14">
        <v>0.28949999999999998</v>
      </c>
      <c r="F69" s="17">
        <v>130</v>
      </c>
      <c r="G69" s="17">
        <v>37.64</v>
      </c>
      <c r="H69" s="22">
        <f t="shared" si="1"/>
        <v>170.13279999999997</v>
      </c>
    </row>
    <row r="70" spans="2:8" ht="25.5" x14ac:dyDescent="0.2">
      <c r="B70" s="14" t="s">
        <v>123</v>
      </c>
      <c r="C70" s="15" t="s">
        <v>124</v>
      </c>
      <c r="D70" s="16" t="s">
        <v>24</v>
      </c>
      <c r="E70" s="14">
        <v>0.55659999999999998</v>
      </c>
      <c r="F70" s="17">
        <v>91.5</v>
      </c>
      <c r="G70" s="17">
        <v>50.93</v>
      </c>
      <c r="H70" s="22">
        <f t="shared" si="1"/>
        <v>230.20359999999997</v>
      </c>
    </row>
    <row r="71" spans="2:8" ht="25.5" x14ac:dyDescent="0.2">
      <c r="B71" s="14" t="s">
        <v>125</v>
      </c>
      <c r="C71" s="15" t="s">
        <v>58</v>
      </c>
      <c r="D71" s="16" t="s">
        <v>24</v>
      </c>
      <c r="E71" s="14">
        <v>-6.3226800000000001</v>
      </c>
      <c r="F71" s="17">
        <v>103</v>
      </c>
      <c r="G71" s="17">
        <v>-651.24</v>
      </c>
      <c r="H71" s="22">
        <f t="shared" si="1"/>
        <v>-2943.6047999999996</v>
      </c>
    </row>
    <row r="72" spans="2:8" ht="25.5" x14ac:dyDescent="0.2">
      <c r="B72" s="14" t="s">
        <v>126</v>
      </c>
      <c r="C72" s="15" t="s">
        <v>127</v>
      </c>
      <c r="D72" s="16" t="s">
        <v>24</v>
      </c>
      <c r="E72" s="14">
        <v>6.3226800000000001</v>
      </c>
      <c r="F72" s="17">
        <v>155.94</v>
      </c>
      <c r="G72" s="17">
        <v>985.96</v>
      </c>
      <c r="H72" s="22">
        <f t="shared" si="1"/>
        <v>4456.5392000000002</v>
      </c>
    </row>
    <row r="73" spans="2:8" ht="51" x14ac:dyDescent="0.2">
      <c r="B73" s="14" t="s">
        <v>128</v>
      </c>
      <c r="C73" s="15" t="s">
        <v>129</v>
      </c>
      <c r="D73" s="16" t="s">
        <v>24</v>
      </c>
      <c r="E73" s="14">
        <v>44.627000000000002</v>
      </c>
      <c r="F73" s="17">
        <v>45.92</v>
      </c>
      <c r="G73" s="17">
        <v>2049.27</v>
      </c>
      <c r="H73" s="22">
        <f t="shared" si="1"/>
        <v>9262.7003999999997</v>
      </c>
    </row>
    <row r="74" spans="2:8" ht="25.5" x14ac:dyDescent="0.2">
      <c r="B74" s="14" t="s">
        <v>130</v>
      </c>
      <c r="C74" s="15" t="s">
        <v>131</v>
      </c>
      <c r="D74" s="16" t="s">
        <v>24</v>
      </c>
      <c r="E74" s="14">
        <v>-0.16159999999999999</v>
      </c>
      <c r="F74" s="17">
        <v>490</v>
      </c>
      <c r="G74" s="17">
        <v>-79.180000000000007</v>
      </c>
      <c r="H74" s="22">
        <f t="shared" si="1"/>
        <v>-357.89359999999999</v>
      </c>
    </row>
    <row r="75" spans="2:8" ht="38.25" x14ac:dyDescent="0.2">
      <c r="B75" s="14" t="s">
        <v>130</v>
      </c>
      <c r="C75" s="15" t="s">
        <v>132</v>
      </c>
      <c r="D75" s="16" t="s">
        <v>24</v>
      </c>
      <c r="E75" s="14">
        <v>0.09</v>
      </c>
      <c r="F75" s="17">
        <v>490</v>
      </c>
      <c r="G75" s="17">
        <v>44.1</v>
      </c>
      <c r="H75" s="22">
        <f t="shared" si="1"/>
        <v>199.33199999999999</v>
      </c>
    </row>
    <row r="76" spans="2:8" ht="51" x14ac:dyDescent="0.2">
      <c r="B76" s="14" t="s">
        <v>133</v>
      </c>
      <c r="C76" s="15" t="s">
        <v>134</v>
      </c>
      <c r="D76" s="16" t="s">
        <v>9</v>
      </c>
      <c r="E76" s="14">
        <v>14.910344</v>
      </c>
      <c r="F76" s="17">
        <v>480.09</v>
      </c>
      <c r="G76" s="17">
        <v>7158.31</v>
      </c>
      <c r="H76" s="22">
        <f t="shared" si="1"/>
        <v>32355.5612</v>
      </c>
    </row>
    <row r="77" spans="2:8" ht="38.25" x14ac:dyDescent="0.2">
      <c r="B77" s="14" t="s">
        <v>135</v>
      </c>
      <c r="C77" s="15" t="s">
        <v>136</v>
      </c>
      <c r="D77" s="16" t="s">
        <v>9</v>
      </c>
      <c r="E77" s="14">
        <v>3.58</v>
      </c>
      <c r="F77" s="17">
        <v>451.06</v>
      </c>
      <c r="G77" s="17">
        <v>1614.79</v>
      </c>
      <c r="H77" s="22">
        <f t="shared" si="1"/>
        <v>7298.8507999999993</v>
      </c>
    </row>
    <row r="78" spans="2:8" ht="25.5" x14ac:dyDescent="0.2">
      <c r="B78" s="14" t="s">
        <v>137</v>
      </c>
      <c r="C78" s="15" t="s">
        <v>138</v>
      </c>
      <c r="D78" s="16" t="s">
        <v>24</v>
      </c>
      <c r="E78" s="14">
        <v>0.13400000000000001</v>
      </c>
      <c r="F78" s="17">
        <v>651.78</v>
      </c>
      <c r="G78" s="17">
        <v>87.34</v>
      </c>
      <c r="H78" s="22">
        <f t="shared" si="1"/>
        <v>394.77679999999998</v>
      </c>
    </row>
    <row r="79" spans="2:8" ht="38.25" x14ac:dyDescent="0.2">
      <c r="B79" s="14" t="s">
        <v>139</v>
      </c>
      <c r="C79" s="15" t="s">
        <v>140</v>
      </c>
      <c r="D79" s="16" t="s">
        <v>42</v>
      </c>
      <c r="E79" s="14">
        <v>3</v>
      </c>
      <c r="F79" s="17">
        <v>31.43</v>
      </c>
      <c r="G79" s="17">
        <v>94.29</v>
      </c>
      <c r="H79" s="22">
        <f t="shared" si="1"/>
        <v>426.19079999999997</v>
      </c>
    </row>
    <row r="80" spans="2:8" ht="51" x14ac:dyDescent="0.2">
      <c r="B80" s="14" t="s">
        <v>141</v>
      </c>
      <c r="C80" s="15" t="s">
        <v>142</v>
      </c>
      <c r="D80" s="16" t="s">
        <v>42</v>
      </c>
      <c r="E80" s="14">
        <v>1</v>
      </c>
      <c r="F80" s="17">
        <v>78.56</v>
      </c>
      <c r="G80" s="17">
        <v>78.56</v>
      </c>
      <c r="H80" s="22">
        <f t="shared" si="1"/>
        <v>355.09119999999996</v>
      </c>
    </row>
    <row r="81" spans="2:8" ht="51" x14ac:dyDescent="0.2">
      <c r="B81" s="14" t="s">
        <v>143</v>
      </c>
      <c r="C81" s="15" t="s">
        <v>144</v>
      </c>
      <c r="D81" s="16" t="s">
        <v>42</v>
      </c>
      <c r="E81" s="14">
        <v>1</v>
      </c>
      <c r="F81" s="17">
        <v>647.77</v>
      </c>
      <c r="G81" s="17">
        <v>647.77</v>
      </c>
      <c r="H81" s="22">
        <f t="shared" si="1"/>
        <v>2927.9203999999995</v>
      </c>
    </row>
    <row r="82" spans="2:8" ht="51" x14ac:dyDescent="0.2">
      <c r="B82" s="14" t="s">
        <v>145</v>
      </c>
      <c r="C82" s="15" t="s">
        <v>146</v>
      </c>
      <c r="D82" s="16" t="s">
        <v>42</v>
      </c>
      <c r="E82" s="14">
        <v>1</v>
      </c>
      <c r="F82" s="17">
        <v>721.51</v>
      </c>
      <c r="G82" s="17">
        <v>721.51</v>
      </c>
      <c r="H82" s="22">
        <f t="shared" si="1"/>
        <v>3261.2251999999999</v>
      </c>
    </row>
    <row r="83" spans="2:8" ht="38.25" x14ac:dyDescent="0.2">
      <c r="B83" s="14" t="s">
        <v>147</v>
      </c>
      <c r="C83" s="15" t="s">
        <v>148</v>
      </c>
      <c r="D83" s="16" t="s">
        <v>42</v>
      </c>
      <c r="E83" s="14">
        <v>1</v>
      </c>
      <c r="F83" s="17">
        <v>462.83</v>
      </c>
      <c r="G83" s="17">
        <v>462.83</v>
      </c>
      <c r="H83" s="22">
        <f t="shared" si="1"/>
        <v>2091.9915999999998</v>
      </c>
    </row>
    <row r="84" spans="2:8" ht="25.5" x14ac:dyDescent="0.2">
      <c r="B84" s="14" t="s">
        <v>149</v>
      </c>
      <c r="C84" s="15" t="s">
        <v>78</v>
      </c>
      <c r="D84" s="16" t="s">
        <v>24</v>
      </c>
      <c r="E84" s="14">
        <v>-0.63200000000000001</v>
      </c>
      <c r="F84" s="17">
        <v>1382.9</v>
      </c>
      <c r="G84" s="17">
        <v>-873.99</v>
      </c>
      <c r="H84" s="22">
        <f t="shared" si="1"/>
        <v>-3950.4347999999995</v>
      </c>
    </row>
    <row r="85" spans="2:8" ht="38.25" x14ac:dyDescent="0.2">
      <c r="B85" s="14" t="s">
        <v>150</v>
      </c>
      <c r="C85" s="15" t="s">
        <v>151</v>
      </c>
      <c r="D85" s="16" t="s">
        <v>42</v>
      </c>
      <c r="E85" s="14">
        <v>1</v>
      </c>
      <c r="F85" s="17">
        <v>372.65</v>
      </c>
      <c r="G85" s="17">
        <v>372.65</v>
      </c>
      <c r="H85" s="22">
        <f t="shared" si="1"/>
        <v>1684.3779999999997</v>
      </c>
    </row>
    <row r="86" spans="2:8" ht="38.25" x14ac:dyDescent="0.2">
      <c r="B86" s="14" t="s">
        <v>152</v>
      </c>
      <c r="C86" s="15" t="s">
        <v>153</v>
      </c>
      <c r="D86" s="16" t="s">
        <v>42</v>
      </c>
      <c r="E86" s="14">
        <v>1</v>
      </c>
      <c r="F86" s="17">
        <v>1235.8399999999999</v>
      </c>
      <c r="G86" s="17">
        <v>1235.8399999999999</v>
      </c>
      <c r="H86" s="22">
        <f t="shared" si="1"/>
        <v>5585.996799999999</v>
      </c>
    </row>
    <row r="87" spans="2:8" ht="38.25" x14ac:dyDescent="0.2">
      <c r="B87" s="14" t="s">
        <v>154</v>
      </c>
      <c r="C87" s="15" t="s">
        <v>155</v>
      </c>
      <c r="D87" s="16" t="s">
        <v>9</v>
      </c>
      <c r="E87" s="14">
        <v>1.7080000000000001E-2</v>
      </c>
      <c r="F87" s="17">
        <v>7571</v>
      </c>
      <c r="G87" s="17">
        <v>129.31</v>
      </c>
      <c r="H87" s="22">
        <f t="shared" si="1"/>
        <v>584.48119999999994</v>
      </c>
    </row>
    <row r="88" spans="2:8" ht="25.5" x14ac:dyDescent="0.2">
      <c r="B88" s="14" t="s">
        <v>156</v>
      </c>
      <c r="C88" s="15" t="s">
        <v>157</v>
      </c>
      <c r="D88" s="16" t="s">
        <v>42</v>
      </c>
      <c r="E88" s="14">
        <v>1</v>
      </c>
      <c r="F88" s="17">
        <v>569.52</v>
      </c>
      <c r="G88" s="17">
        <v>569.52</v>
      </c>
      <c r="H88" s="22">
        <f t="shared" si="1"/>
        <v>2574.2303999999995</v>
      </c>
    </row>
    <row r="89" spans="2:8" ht="25.5" x14ac:dyDescent="0.2">
      <c r="B89" s="14" t="s">
        <v>158</v>
      </c>
      <c r="C89" s="15" t="s">
        <v>159</v>
      </c>
      <c r="D89" s="16" t="s">
        <v>29</v>
      </c>
      <c r="E89" s="14">
        <v>10.4</v>
      </c>
      <c r="F89" s="17">
        <v>7.83</v>
      </c>
      <c r="G89" s="17">
        <v>81.430000000000007</v>
      </c>
      <c r="H89" s="22">
        <f t="shared" si="1"/>
        <v>368.06360000000001</v>
      </c>
    </row>
    <row r="90" spans="2:8" ht="25.5" x14ac:dyDescent="0.2">
      <c r="B90" s="14" t="s">
        <v>160</v>
      </c>
      <c r="C90" s="15" t="s">
        <v>161</v>
      </c>
      <c r="D90" s="16" t="s">
        <v>29</v>
      </c>
      <c r="E90" s="14">
        <v>50.317</v>
      </c>
      <c r="F90" s="17">
        <v>41.12</v>
      </c>
      <c r="G90" s="17">
        <v>2069.04</v>
      </c>
      <c r="H90" s="22">
        <f t="shared" si="1"/>
        <v>9352.0607999999993</v>
      </c>
    </row>
    <row r="91" spans="2:8" ht="63.75" x14ac:dyDescent="0.2">
      <c r="B91" s="14" t="s">
        <v>162</v>
      </c>
      <c r="C91" s="15" t="s">
        <v>164</v>
      </c>
      <c r="D91" s="16" t="s">
        <v>163</v>
      </c>
      <c r="E91" s="14">
        <v>8.08</v>
      </c>
      <c r="F91" s="17">
        <v>450</v>
      </c>
      <c r="G91" s="17">
        <v>3636</v>
      </c>
      <c r="H91" s="22">
        <f t="shared" si="1"/>
        <v>16434.719999999998</v>
      </c>
    </row>
    <row r="92" spans="2:8" ht="76.5" x14ac:dyDescent="0.2">
      <c r="B92" s="14" t="s">
        <v>162</v>
      </c>
      <c r="C92" s="15" t="s">
        <v>165</v>
      </c>
      <c r="D92" s="16" t="s">
        <v>163</v>
      </c>
      <c r="E92" s="14">
        <v>0.8</v>
      </c>
      <c r="F92" s="17">
        <v>450</v>
      </c>
      <c r="G92" s="17">
        <v>360</v>
      </c>
      <c r="H92" s="22">
        <f t="shared" si="1"/>
        <v>1627.1999999999998</v>
      </c>
    </row>
    <row r="93" spans="2:8" ht="63.75" x14ac:dyDescent="0.2">
      <c r="B93" s="14" t="s">
        <v>166</v>
      </c>
      <c r="C93" s="15" t="s">
        <v>167</v>
      </c>
      <c r="D93" s="16" t="s">
        <v>42</v>
      </c>
      <c r="E93" s="14">
        <v>1</v>
      </c>
      <c r="F93" s="17">
        <v>45</v>
      </c>
      <c r="G93" s="17">
        <v>45</v>
      </c>
      <c r="H93" s="22">
        <f t="shared" si="1"/>
        <v>203.39999999999998</v>
      </c>
    </row>
    <row r="94" spans="2:8" ht="63.75" x14ac:dyDescent="0.2">
      <c r="B94" s="14" t="s">
        <v>168</v>
      </c>
      <c r="C94" s="15" t="s">
        <v>169</v>
      </c>
      <c r="D94" s="16" t="s">
        <v>42</v>
      </c>
      <c r="E94" s="14">
        <v>2</v>
      </c>
      <c r="F94" s="17">
        <v>100</v>
      </c>
      <c r="G94" s="17">
        <v>200</v>
      </c>
      <c r="H94" s="22">
        <f t="shared" si="1"/>
        <v>903.99999999999989</v>
      </c>
    </row>
    <row r="95" spans="2:8" ht="25.5" x14ac:dyDescent="0.2">
      <c r="B95" s="14" t="s">
        <v>170</v>
      </c>
      <c r="C95" s="15" t="s">
        <v>104</v>
      </c>
      <c r="D95" s="16" t="s">
        <v>9</v>
      </c>
      <c r="E95" s="14">
        <v>-6.3700000000000007E-2</v>
      </c>
      <c r="F95" s="17">
        <v>5500</v>
      </c>
      <c r="G95" s="17">
        <v>-350.35</v>
      </c>
      <c r="H95" s="22">
        <f t="shared" si="1"/>
        <v>-1583.5819999999999</v>
      </c>
    </row>
    <row r="96" spans="2:8" ht="51" x14ac:dyDescent="0.2">
      <c r="B96" s="14" t="s">
        <v>171</v>
      </c>
      <c r="C96" s="15" t="s">
        <v>172</v>
      </c>
      <c r="D96" s="16" t="s">
        <v>42</v>
      </c>
      <c r="E96" s="14">
        <v>1</v>
      </c>
      <c r="F96" s="17">
        <v>84.96</v>
      </c>
      <c r="G96" s="17">
        <v>84.96</v>
      </c>
      <c r="H96" s="22">
        <f t="shared" si="1"/>
        <v>384.01919999999996</v>
      </c>
    </row>
    <row r="97" spans="2:8" ht="63.75" x14ac:dyDescent="0.2">
      <c r="B97" s="14" t="s">
        <v>173</v>
      </c>
      <c r="C97" s="15" t="s">
        <v>174</v>
      </c>
      <c r="D97" s="16" t="s">
        <v>42</v>
      </c>
      <c r="E97" s="14">
        <v>1</v>
      </c>
      <c r="F97" s="17">
        <v>689.57</v>
      </c>
      <c r="G97" s="17">
        <v>689.57</v>
      </c>
      <c r="H97" s="22">
        <f t="shared" si="1"/>
        <v>3116.8564000000001</v>
      </c>
    </row>
    <row r="98" spans="2:8" ht="63.75" x14ac:dyDescent="0.2">
      <c r="B98" s="14" t="s">
        <v>175</v>
      </c>
      <c r="C98" s="15" t="s">
        <v>176</v>
      </c>
      <c r="D98" s="16" t="s">
        <v>163</v>
      </c>
      <c r="E98" s="14">
        <v>8.0640000000000001</v>
      </c>
      <c r="F98" s="17">
        <v>124.92</v>
      </c>
      <c r="G98" s="17">
        <v>1007.35</v>
      </c>
      <c r="H98" s="22">
        <f t="shared" si="1"/>
        <v>4553.2219999999998</v>
      </c>
    </row>
    <row r="99" spans="2:8" ht="63.75" x14ac:dyDescent="0.2">
      <c r="B99" s="14" t="s">
        <v>177</v>
      </c>
      <c r="C99" s="15" t="s">
        <v>178</v>
      </c>
      <c r="D99" s="16" t="s">
        <v>42</v>
      </c>
      <c r="E99" s="14">
        <v>1</v>
      </c>
      <c r="F99" s="17">
        <v>107.99</v>
      </c>
      <c r="G99" s="17">
        <v>107.99</v>
      </c>
      <c r="H99" s="22">
        <f t="shared" si="1"/>
        <v>488.11479999999995</v>
      </c>
    </row>
    <row r="100" spans="2:8" ht="63.75" x14ac:dyDescent="0.2">
      <c r="B100" s="14" t="s">
        <v>179</v>
      </c>
      <c r="C100" s="15" t="s">
        <v>180</v>
      </c>
      <c r="D100" s="16" t="s">
        <v>42</v>
      </c>
      <c r="E100" s="14">
        <v>2</v>
      </c>
      <c r="F100" s="17">
        <v>403.63</v>
      </c>
      <c r="G100" s="17">
        <v>807.26</v>
      </c>
      <c r="H100" s="22">
        <f t="shared" si="1"/>
        <v>3648.8151999999995</v>
      </c>
    </row>
    <row r="101" spans="2:8" ht="15.75" customHeight="1" x14ac:dyDescent="0.2">
      <c r="B101" s="18" t="s">
        <v>181</v>
      </c>
      <c r="C101" s="19" t="s">
        <v>182</v>
      </c>
      <c r="D101" s="20"/>
      <c r="E101" s="18" t="s">
        <v>181</v>
      </c>
      <c r="F101" s="21"/>
      <c r="G101" s="21">
        <f>SUM(G13:G100)</f>
        <v>65416.099999999984</v>
      </c>
      <c r="H101" s="23">
        <f>SUM(H13:H100)</f>
        <v>156660.85222000003</v>
      </c>
    </row>
    <row r="102" spans="2:8" x14ac:dyDescent="0.2">
      <c r="B102" s="8"/>
      <c r="C102" s="6"/>
      <c r="D102" s="7"/>
      <c r="E102" s="8"/>
      <c r="F102" s="9"/>
      <c r="G102" s="9"/>
      <c r="H102" s="9"/>
    </row>
    <row r="104" spans="2:8" x14ac:dyDescent="0.2">
      <c r="C104" s="4" t="s">
        <v>185</v>
      </c>
      <c r="F104" s="4" t="s">
        <v>186</v>
      </c>
    </row>
  </sheetData>
  <mergeCells count="10">
    <mergeCell ref="B10:H10"/>
    <mergeCell ref="B11:H11"/>
    <mergeCell ref="B12:H12"/>
    <mergeCell ref="B3:H4"/>
    <mergeCell ref="B6:B8"/>
    <mergeCell ref="C6:C8"/>
    <mergeCell ref="D6:D8"/>
    <mergeCell ref="E6:E8"/>
    <mergeCell ref="G6:H6"/>
    <mergeCell ref="H7:H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2022-04-29T09:44:00Z</cp:lastPrinted>
  <dcterms:created xsi:type="dcterms:W3CDTF">2003-01-28T12:33:10Z</dcterms:created>
  <dcterms:modified xsi:type="dcterms:W3CDTF">2022-04-29T10:06:29Z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